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7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8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9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10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1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465" tabRatio="744" firstSheet="1" activeTab="11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ATA" sheetId="107" r:id="rId7"/>
    <sheet name="ATA" sheetId="108" r:id="rId8"/>
    <sheet name="SEAB" sheetId="129" r:id="rId9"/>
    <sheet name="SEAB2" sheetId="130" r:id="rId10"/>
    <sheet name="CORDAR SPA" sheetId="131" r:id="rId11"/>
    <sheet name="CORDAR SPA 2" sheetId="132" r:id="rId12"/>
    <sheet name="SII" sheetId="133" r:id="rId13"/>
    <sheet name="SII2" sheetId="134" r:id="rId14"/>
    <sheet name="04_Mantenimento" sheetId="118" r:id="rId15"/>
    <sheet name="05.01_Azioni_Contenimento_Costi" sheetId="113" r:id="rId16"/>
    <sheet name="05.02_Azioni_Cessione" sheetId="110" r:id="rId17"/>
    <sheet name="05.03_Azioni_Liquidazione" sheetId="111" r:id="rId18"/>
    <sheet name="05.04_Azioni_Fusione" sheetId="116" r:id="rId19"/>
    <sheet name="05.05_Riepilogo" sheetId="117" r:id="rId20"/>
    <sheet name="06._Elenco_motivazioni" sheetId="120" r:id="rId21"/>
  </sheets>
  <definedNames>
    <definedName name="_xlnm._FilterDatabase" localSheetId="2" hidden="1">'01_Scheda_anagrafica'!$C$12:$D$12</definedName>
    <definedName name="_xlnm._FilterDatabase" localSheetId="20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'02.01_Ricognizione_Dirette'!$A$1:$K$26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'03.01_Finalità_Attività_TuspATA'!$A$1:$H$59</definedName>
    <definedName name="_xlnm.Print_Area" localSheetId="14">'04_Mantenimento'!$A$1:$H$23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7">ATA!$A$1:$J$60</definedName>
    <definedName name="_xlnm.Print_Area" localSheetId="10">'CORDAR SPA'!$A$1:$H$59</definedName>
    <definedName name="_xlnm.Print_Area" localSheetId="11">'CORDAR SPA 2'!$A$1:$J$60</definedName>
    <definedName name="_xlnm.Print_Area" localSheetId="0">Cover!$A$1:$I$32</definedName>
    <definedName name="_xlnm.Print_Area" localSheetId="1">INDICE!$A$1:$I$46</definedName>
    <definedName name="_xlnm.Print_Area" localSheetId="8">SEAB!$A$1:$H$59</definedName>
    <definedName name="_xlnm.Print_Area" localSheetId="9">SEAB2!$A$1:$J$60</definedName>
    <definedName name="_xlnm.Print_Area" localSheetId="12">SII!$A$1:$H$59</definedName>
    <definedName name="_xlnm.Print_Area" localSheetId="13">'SII2'!$A$1:$J$60</definedName>
  </definedNames>
  <calcPr calcId="145621"/>
</workbook>
</file>

<file path=xl/calcChain.xml><?xml version="1.0" encoding="utf-8"?>
<calcChain xmlns="http://schemas.openxmlformats.org/spreadsheetml/2006/main">
  <c r="G25" i="134" l="1"/>
  <c r="D19" i="134"/>
  <c r="D17" i="134"/>
  <c r="G25" i="132"/>
  <c r="D19" i="132"/>
  <c r="D17" i="132"/>
  <c r="G25" i="130"/>
  <c r="D19" i="130"/>
  <c r="D17" i="130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4" i="101" l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</calcChain>
</file>

<file path=xl/sharedStrings.xml><?xml version="1.0" encoding="utf-8"?>
<sst xmlns="http://schemas.openxmlformats.org/spreadsheetml/2006/main" count="934" uniqueCount="327">
  <si>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</si>
  <si>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</si>
  <si>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</si>
  <si>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</si>
  <si>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</si>
  <si>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</si>
  <si>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</si>
  <si>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</si>
  <si>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</si>
  <si>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</si>
  <si>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</si>
  <si>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</si>
  <si>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</si>
  <si>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</si>
  <si>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</si>
  <si>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</si>
  <si>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</si>
  <si>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</si>
  <si>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</si>
  <si>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</si>
  <si>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</si>
  <si>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</si>
  <si>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</si>
  <si>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</si>
  <si>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</si>
  <si>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</si>
  <si>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</si>
  <si>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</si>
  <si>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</si>
  <si>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</si>
  <si>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</si>
  <si>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</si>
  <si>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</si>
  <si>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</si>
  <si>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</si>
  <si>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</si>
  <si>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</si>
  <si>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</si>
  <si>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</si>
  <si>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</si>
  <si>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</si>
  <si>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</si>
  <si>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</si>
  <si>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</si>
  <si>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</si>
  <si>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</si>
  <si>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</si>
  <si>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</si>
  <si>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</si>
  <si>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</si>
  <si>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</si>
  <si>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</si>
  <si>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</si>
  <si>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</si>
  <si>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</si>
  <si>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</si>
  <si>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</si>
  <si>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</si>
  <si>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</si>
  <si>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</si>
  <si>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</si>
  <si>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</si>
  <si>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</si>
  <si>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</si>
  <si>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</si>
  <si>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</si>
  <si>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</si>
  <si>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</si>
  <si>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</si>
  <si>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</si>
  <si>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</si>
  <si>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</si>
  <si>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</si>
  <si>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</si>
  <si>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</si>
  <si>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</si>
  <si>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</si>
  <si>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</si>
  <si>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</si>
  <si>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</si>
  <si>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</si>
  <si>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</si>
  <si>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</si>
  <si>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</si>
  <si>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</si>
  <si>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</si>
  <si>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</si>
  <si>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</si>
  <si>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</si>
  <si>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</si>
  <si>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</si>
  <si>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</si>
  <si>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</si>
  <si>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</si>
  <si>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</si>
  <si>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</si>
  <si>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</si>
  <si>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</si>
  <si>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</si>
  <si>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</si>
  <si>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</si>
  <si>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</si>
  <si>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</si>
  <si>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</si>
  <si>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</si>
  <si>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</si>
  <si>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</si>
  <si>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</si>
  <si>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</si>
  <si>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</si>
  <si>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</si>
  <si>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</si>
  <si>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</si>
  <si>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</si>
  <si>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</si>
  <si>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</si>
  <si>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</si>
  <si>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</si>
  <si>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</si>
  <si>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</si>
  <si>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</si>
  <si>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</si>
  <si>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</si>
  <si>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</si>
  <si>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</si>
  <si>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</si>
  <si>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</si>
  <si>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</si>
  <si>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</si>
  <si>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</si>
  <si>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</si>
  <si>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</si>
  <si>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</si>
  <si>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</si>
  <si>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</si>
  <si>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</si>
  <si>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</si>
  <si>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</si>
  <si>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</si>
  <si>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</si>
  <si>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</si>
  <si>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</si>
  <si>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</si>
  <si>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</si>
  <si>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</si>
  <si>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</si>
  <si>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</si>
  <si>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</si>
  <si>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</si>
  <si>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</si>
  <si>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</si>
  <si>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</si>
  <si>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</si>
  <si>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</si>
  <si>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</si>
  <si>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</si>
  <si>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</si>
  <si>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</si>
  <si>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</si>
  <si>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</si>
  <si>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</si>
  <si>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</si>
  <si>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</si>
  <si>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</si>
  <si>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</si>
  <si>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</si>
  <si>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</si>
  <si>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</si>
  <si>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</si>
  <si>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</si>
  <si>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</si>
  <si>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</si>
  <si>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</si>
  <si>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</si>
  <si>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</si>
  <si>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</si>
  <si>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</si>
  <si>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</si>
  <si>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</si>
  <si>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</si>
  <si>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</si>
  <si>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</si>
  <si>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</si>
  <si>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</si>
  <si>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</si>
  <si>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</si>
  <si>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</si>
  <si>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</si>
  <si>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</si>
  <si>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</si>
  <si>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</si>
  <si>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</si>
  <si>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</si>
  <si>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</si>
  <si>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</si>
  <si>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</si>
  <si>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</si>
  <si>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</si>
  <si>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</si>
  <si>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</si>
  <si>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</si>
  <si>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</si>
  <si>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</si>
  <si>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</si>
  <si>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</si>
  <si>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</si>
  <si>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</si>
  <si>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</si>
  <si>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</si>
  <si>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</si>
  <si>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</si>
  <si>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</si>
  <si>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</si>
  <si>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</si>
  <si>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</si>
  <si>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</si>
  <si>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</si>
  <si>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</si>
  <si>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</si>
  <si>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</si>
  <si>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</si>
  <si>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</si>
  <si>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</si>
  <si>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</si>
  <si>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</si>
  <si>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</si>
  <si>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</si>
  <si>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</si>
  <si>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</si>
  <si>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</si>
  <si>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</si>
  <si>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</si>
  <si>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</si>
  <si>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</si>
  <si>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</si>
  <si>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</si>
  <si>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</si>
  <si>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</si>
  <si>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</si>
  <si>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</si>
  <si>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</si>
  <si>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</si>
  <si>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</si>
  <si>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</si>
  <si>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</si>
  <si>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</si>
  <si>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</si>
  <si>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</si>
  <si>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</si>
  <si>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</si>
  <si>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</si>
  <si>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</si>
  <si>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</si>
  <si>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</si>
  <si>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</si>
  <si>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</si>
  <si>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</si>
  <si>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</si>
  <si>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</si>
  <si>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</si>
  <si>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</si>
  <si>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</si>
  <si>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</si>
  <si>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</si>
  <si>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</si>
  <si>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</si>
  <si>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</si>
  <si>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</si>
  <si>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</si>
  <si>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</si>
  <si>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</si>
  <si>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</si>
  <si>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</si>
  <si>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</si>
  <si>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</si>
  <si>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</si>
  <si>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</si>
  <si>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</si>
  <si>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</si>
  <si>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</si>
  <si>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</si>
  <si>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</si>
  <si>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</si>
  <si>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</si>
  <si>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</si>
  <si>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</si>
  <si>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</si>
  <si>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</si>
  <si>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</si>
  <si>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</si>
  <si>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</si>
  <si>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</si>
  <si>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</si>
  <si>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01537000026</t>
  </si>
  <si>
    <t>02132350022</t>
  </si>
  <si>
    <t>94005970028</t>
  </si>
  <si>
    <t>A.T.A.P. SPA</t>
  </si>
  <si>
    <t>S.E.A.B. SPA</t>
  </si>
  <si>
    <t>S.I.I. SPA</t>
  </si>
  <si>
    <t>TRASPORTI AUTOMONILISTICI PUBBLICI DELLE PROVINCIE DI BIELLA E VERCELLI</t>
  </si>
  <si>
    <t>GESTIONE DEI RIFIUTI AREA BIELLESE</t>
  </si>
  <si>
    <t>SERVIZIO IDRICO INTEGRATO DEL BIELLESE E DEL VERCELLESE</t>
  </si>
  <si>
    <t>1</t>
  </si>
  <si>
    <t>Diretta</t>
  </si>
  <si>
    <t>TRASPORTI AUTOMOBILISTICI PUBBLICI DELLE PROVINCIE DI BIELLA E VERCELLI</t>
  </si>
  <si>
    <t>2</t>
  </si>
  <si>
    <t>3</t>
  </si>
  <si>
    <t>4</t>
  </si>
  <si>
    <t>REFERENTE</t>
  </si>
  <si>
    <t>La partecipazione è considerata strategica vista l'importanza del servizio di trasporto pubblico locale che la ditta gestisce e, pertanto,  necessaria al perseguimento dei fini istituzionali propri dell'Ente.</t>
  </si>
  <si>
    <t>La partecipazione è considerata strategica e strettamente necessaria per il perseguimento delle finalità istituzionali: la ditta gestisce, infatti,  il servizio pubblico di raccolta e trasporto dei rifiuti solidi non pericolosi.</t>
  </si>
  <si>
    <t>La partecipazione è considerata strategica e strettamente necessaria per il perseguimento delle finalità istituzionali: la ditta gestisce, infatti,  il servizio pubblico di distribuzione e depurazione delle acque, che rientra tra le attività di competenza dell'Ente.</t>
  </si>
  <si>
    <t xml:space="preserve">La partecipazione è considerata strategica vista l'importanza del servizio di trasporto pubblico locale che la ditta gestisce e, pertanto, necessaria al perseguimento dei fini istituzionali. </t>
  </si>
  <si>
    <t>La partecipazione è considerata strategica e strettamente necessari per il perseguimento delle finalità istituzionali: la ditta gestisce, infatti, il servizio pubblico di raccolta e trasporto dei rifiuti solidi non pericolosi.</t>
  </si>
  <si>
    <t>MASSAZZA</t>
  </si>
  <si>
    <t>INGRASSIA</t>
  </si>
  <si>
    <t>GUIDO</t>
  </si>
  <si>
    <t xml:space="preserve">VIA CASTELLO N. 3 </t>
  </si>
  <si>
    <t>0161852206</t>
  </si>
  <si>
    <t>0161852059</t>
  </si>
  <si>
    <t>rag.massazza@ptb.provincia.biella.it</t>
  </si>
  <si>
    <t>01866890021</t>
  </si>
  <si>
    <t>CORDAR SPA BIELLA SERVIZI</t>
  </si>
  <si>
    <t>GESTIONE FOGNATURA E DEPURAZIONE</t>
  </si>
  <si>
    <t>La partecipazione è considerata strategica vista la presenza del depuratore sul territorio di Massazza e per i servizi svolti di fognatura e depurazione.</t>
  </si>
  <si>
    <t>La partecipazione è considerata strategica e strettamente necessaria per il perseguimento delle finalità istituzionali: la ditta gestisce, infatti,  la fognatura e la  depurazione delle acque, che rientra tra le attività di competenza dell'Ente.</t>
  </si>
  <si>
    <t>La partecipazione è considerata strategica e strettamente necessaria per il perseguimento delle finalità istituzionali: la ditta gestisce, infatti,  il servizio pubblico di distribuzione delle acque, che rientra tra le attività di competenza dell'Ente.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</si>
</sst>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88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3" fontId="3" fillId="7" borderId="7" xfId="0" applyNumberFormat="1" applyFont="1" applyFill="1" applyBorder="1" applyAlignment="1" applyProtection="1">
      <alignment vertical="center" wrapText="1"/>
      <protection locked="0"/>
    </xf>
    <xf numFmtId="1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11" borderId="10" xfId="0" applyNumberFormat="1" applyFont="1" applyFill="1" applyBorder="1" applyAlignment="1" applyProtection="1">
      <alignment horizontal="left" vertical="center" wrapText="1"/>
      <protection locked="0"/>
    </xf>
    <xf numFmtId="3" fontId="3" fillId="11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1" xfId="0" applyNumberFormat="1" applyFont="1" applyFill="1" applyBorder="1" applyAlignment="1" applyProtection="1">
      <alignment horizontal="justify" vertical="center" wrapText="1"/>
    </xf>
    <xf numFmtId="0" fontId="11" fillId="7" borderId="13" xfId="0" applyNumberFormat="1" applyFont="1" applyFill="1" applyBorder="1" applyAlignment="1" applyProtection="1">
      <alignment horizontal="justify" vertical="center" wrapText="1"/>
    </xf>
    <xf numFmtId="0" fontId="11" fillId="7" borderId="12" xfId="0" applyNumberFormat="1" applyFont="1" applyFill="1" applyBorder="1" applyAlignment="1" applyProtection="1">
      <alignment horizontal="justify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10</xdr:col>
      <xdr:colOff>790575</xdr:colOff>
      <xdr:row>13</xdr:row>
      <xdr:rowOff>381000</xdr:rowOff>
    </xdr:to>
    <xdr:cxnSp macro="">
      <xdr:nvCxnSpPr>
        <xdr:cNvPr id="3" name="Connettore 1 2"/>
        <xdr:cNvCxnSpPr/>
      </xdr:nvCxnSpPr>
      <xdr:spPr>
        <a:xfrm flipV="1">
          <a:off x="266700" y="47625"/>
          <a:ext cx="11687175" cy="518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142875</xdr:rowOff>
    </xdr:from>
    <xdr:to>
      <xdr:col>15</xdr:col>
      <xdr:colOff>142875</xdr:colOff>
      <xdr:row>23</xdr:row>
      <xdr:rowOff>19050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2875"/>
          <a:ext cx="8791575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180975</xdr:rowOff>
        </xdr:from>
        <xdr:to>
          <xdr:col>4</xdr:col>
          <xdr:colOff>9525</xdr:colOff>
          <xdr:row>10</xdr:row>
          <xdr:rowOff>400050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504825</xdr:rowOff>
        </xdr:from>
        <xdr:to>
          <xdr:col>4</xdr:col>
          <xdr:colOff>9525</xdr:colOff>
          <xdr:row>10</xdr:row>
          <xdr:rowOff>723900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142875</xdr:rowOff>
        </xdr:from>
        <xdr:to>
          <xdr:col>4</xdr:col>
          <xdr:colOff>9525</xdr:colOff>
          <xdr:row>17</xdr:row>
          <xdr:rowOff>209550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323850</xdr:rowOff>
        </xdr:from>
        <xdr:to>
          <xdr:col>4</xdr:col>
          <xdr:colOff>9525</xdr:colOff>
          <xdr:row>18</xdr:row>
          <xdr:rowOff>104775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76200</xdr:rowOff>
        </xdr:from>
        <xdr:to>
          <xdr:col>4</xdr:col>
          <xdr:colOff>9525</xdr:colOff>
          <xdr:row>21</xdr:row>
          <xdr:rowOff>142875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247650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276225</xdr:rowOff>
        </xdr:from>
        <xdr:to>
          <xdr:col>4</xdr:col>
          <xdr:colOff>9525</xdr:colOff>
          <xdr:row>28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133350</xdr:rowOff>
        </xdr:from>
        <xdr:to>
          <xdr:col>4</xdr:col>
          <xdr:colOff>9525</xdr:colOff>
          <xdr:row>29</xdr:row>
          <xdr:rowOff>47625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152400</xdr:rowOff>
        </xdr:from>
        <xdr:to>
          <xdr:col>4</xdr:col>
          <xdr:colOff>9525</xdr:colOff>
          <xdr:row>30</xdr:row>
          <xdr:rowOff>209550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19050</xdr:rowOff>
        </xdr:from>
        <xdr:to>
          <xdr:col>4</xdr:col>
          <xdr:colOff>9525</xdr:colOff>
          <xdr:row>32</xdr:row>
          <xdr:rowOff>76200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180975</xdr:rowOff>
        </xdr:from>
        <xdr:to>
          <xdr:col>4</xdr:col>
          <xdr:colOff>9525</xdr:colOff>
          <xdr:row>33</xdr:row>
          <xdr:rowOff>95250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</xdr:row>
          <xdr:rowOff>38100</xdr:rowOff>
        </xdr:from>
        <xdr:to>
          <xdr:col>4</xdr:col>
          <xdr:colOff>9525</xdr:colOff>
          <xdr:row>34</xdr:row>
          <xdr:rowOff>257175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114300</xdr:rowOff>
        </xdr:from>
        <xdr:to>
          <xdr:col>4</xdr:col>
          <xdr:colOff>9525</xdr:colOff>
          <xdr:row>26</xdr:row>
          <xdr:rowOff>171450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133350</xdr:rowOff>
        </xdr:from>
        <xdr:to>
          <xdr:col>4</xdr:col>
          <xdr:colOff>9525</xdr:colOff>
          <xdr:row>13</xdr:row>
          <xdr:rowOff>28575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171450</xdr:rowOff>
        </xdr:from>
        <xdr:to>
          <xdr:col>4</xdr:col>
          <xdr:colOff>9525</xdr:colOff>
          <xdr:row>14</xdr:row>
          <xdr:rowOff>85725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19050</xdr:rowOff>
        </xdr:from>
        <xdr:to>
          <xdr:col>3</xdr:col>
          <xdr:colOff>257175</xdr:colOff>
          <xdr:row>15</xdr:row>
          <xdr:rowOff>238125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57150</xdr:rowOff>
        </xdr:from>
        <xdr:to>
          <xdr:col>4</xdr:col>
          <xdr:colOff>9525</xdr:colOff>
          <xdr:row>19</xdr:row>
          <xdr:rowOff>276225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161925</xdr:rowOff>
        </xdr:from>
        <xdr:to>
          <xdr:col>3</xdr:col>
          <xdr:colOff>257175</xdr:colOff>
          <xdr:row>24</xdr:row>
          <xdr:rowOff>247650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95250</xdr:rowOff>
        </xdr:from>
        <xdr:to>
          <xdr:col>5</xdr:col>
          <xdr:colOff>285750</xdr:colOff>
          <xdr:row>17</xdr:row>
          <xdr:rowOff>295275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381000</xdr:rowOff>
        </xdr:from>
        <xdr:to>
          <xdr:col>5</xdr:col>
          <xdr:colOff>285750</xdr:colOff>
          <xdr:row>18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276225</xdr:rowOff>
        </xdr:from>
        <xdr:to>
          <xdr:col>5</xdr:col>
          <xdr:colOff>285750</xdr:colOff>
          <xdr:row>19</xdr:row>
          <xdr:rowOff>76200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123825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285750</xdr:colOff>
          <xdr:row>29</xdr:row>
          <xdr:rowOff>171450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266700</xdr:rowOff>
        </xdr:from>
        <xdr:to>
          <xdr:col>5</xdr:col>
          <xdr:colOff>285750</xdr:colOff>
          <xdr:row>31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104775</xdr:rowOff>
        </xdr:from>
        <xdr:to>
          <xdr:col>5</xdr:col>
          <xdr:colOff>285750</xdr:colOff>
          <xdr:row>32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180975</xdr:rowOff>
        </xdr:from>
        <xdr:to>
          <xdr:col>4</xdr:col>
          <xdr:colOff>9525</xdr:colOff>
          <xdr:row>10</xdr:row>
          <xdr:rowOff>400050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504825</xdr:rowOff>
        </xdr:from>
        <xdr:to>
          <xdr:col>4</xdr:col>
          <xdr:colOff>9525</xdr:colOff>
          <xdr:row>10</xdr:row>
          <xdr:rowOff>723900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142875</xdr:rowOff>
        </xdr:from>
        <xdr:to>
          <xdr:col>4</xdr:col>
          <xdr:colOff>9525</xdr:colOff>
          <xdr:row>17</xdr:row>
          <xdr:rowOff>209550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323850</xdr:rowOff>
        </xdr:from>
        <xdr:to>
          <xdr:col>4</xdr:col>
          <xdr:colOff>9525</xdr:colOff>
          <xdr:row>18</xdr:row>
          <xdr:rowOff>104775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76200</xdr:rowOff>
        </xdr:from>
        <xdr:to>
          <xdr:col>4</xdr:col>
          <xdr:colOff>9525</xdr:colOff>
          <xdr:row>21</xdr:row>
          <xdr:rowOff>142875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247650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276225</xdr:rowOff>
        </xdr:from>
        <xdr:to>
          <xdr:col>4</xdr:col>
          <xdr:colOff>9525</xdr:colOff>
          <xdr:row>28</xdr:row>
          <xdr:rowOff>28575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133350</xdr:rowOff>
        </xdr:from>
        <xdr:to>
          <xdr:col>4</xdr:col>
          <xdr:colOff>9525</xdr:colOff>
          <xdr:row>29</xdr:row>
          <xdr:rowOff>47625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152400</xdr:rowOff>
        </xdr:from>
        <xdr:to>
          <xdr:col>4</xdr:col>
          <xdr:colOff>9525</xdr:colOff>
          <xdr:row>30</xdr:row>
          <xdr:rowOff>209550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19050</xdr:rowOff>
        </xdr:from>
        <xdr:to>
          <xdr:col>4</xdr:col>
          <xdr:colOff>9525</xdr:colOff>
          <xdr:row>32</xdr:row>
          <xdr:rowOff>76200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180975</xdr:rowOff>
        </xdr:from>
        <xdr:to>
          <xdr:col>4</xdr:col>
          <xdr:colOff>9525</xdr:colOff>
          <xdr:row>33</xdr:row>
          <xdr:rowOff>95250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</xdr:row>
          <xdr:rowOff>38100</xdr:rowOff>
        </xdr:from>
        <xdr:to>
          <xdr:col>4</xdr:col>
          <xdr:colOff>9525</xdr:colOff>
          <xdr:row>34</xdr:row>
          <xdr:rowOff>257175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114300</xdr:rowOff>
        </xdr:from>
        <xdr:to>
          <xdr:col>4</xdr:col>
          <xdr:colOff>9525</xdr:colOff>
          <xdr:row>26</xdr:row>
          <xdr:rowOff>171450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133350</xdr:rowOff>
        </xdr:from>
        <xdr:to>
          <xdr:col>4</xdr:col>
          <xdr:colOff>9525</xdr:colOff>
          <xdr:row>13</xdr:row>
          <xdr:rowOff>28575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171450</xdr:rowOff>
        </xdr:from>
        <xdr:to>
          <xdr:col>4</xdr:col>
          <xdr:colOff>9525</xdr:colOff>
          <xdr:row>14</xdr:row>
          <xdr:rowOff>85725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19050</xdr:rowOff>
        </xdr:from>
        <xdr:to>
          <xdr:col>3</xdr:col>
          <xdr:colOff>257175</xdr:colOff>
          <xdr:row>15</xdr:row>
          <xdr:rowOff>238125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57150</xdr:rowOff>
        </xdr:from>
        <xdr:to>
          <xdr:col>4</xdr:col>
          <xdr:colOff>9525</xdr:colOff>
          <xdr:row>19</xdr:row>
          <xdr:rowOff>276225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161925</xdr:rowOff>
        </xdr:from>
        <xdr:to>
          <xdr:col>3</xdr:col>
          <xdr:colOff>257175</xdr:colOff>
          <xdr:row>24</xdr:row>
          <xdr:rowOff>247650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95250</xdr:rowOff>
        </xdr:from>
        <xdr:to>
          <xdr:col>5</xdr:col>
          <xdr:colOff>285750</xdr:colOff>
          <xdr:row>17</xdr:row>
          <xdr:rowOff>295275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381000</xdr:rowOff>
        </xdr:from>
        <xdr:to>
          <xdr:col>5</xdr:col>
          <xdr:colOff>285750</xdr:colOff>
          <xdr:row>18</xdr:row>
          <xdr:rowOff>180975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276225</xdr:rowOff>
        </xdr:from>
        <xdr:to>
          <xdr:col>5</xdr:col>
          <xdr:colOff>285750</xdr:colOff>
          <xdr:row>19</xdr:row>
          <xdr:rowOff>76200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123825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285750</xdr:colOff>
          <xdr:row>29</xdr:row>
          <xdr:rowOff>171450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266700</xdr:rowOff>
        </xdr:from>
        <xdr:to>
          <xdr:col>5</xdr:col>
          <xdr:colOff>285750</xdr:colOff>
          <xdr:row>31</xdr:row>
          <xdr:rowOff>9525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104775</xdr:rowOff>
        </xdr:from>
        <xdr:to>
          <xdr:col>5</xdr:col>
          <xdr:colOff>285750</xdr:colOff>
          <xdr:row>32</xdr:row>
          <xdr:rowOff>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95250</xdr:rowOff>
        </xdr:from>
        <xdr:to>
          <xdr:col>5</xdr:col>
          <xdr:colOff>285750</xdr:colOff>
          <xdr:row>17</xdr:row>
          <xdr:rowOff>295275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381000</xdr:rowOff>
        </xdr:from>
        <xdr:to>
          <xdr:col>5</xdr:col>
          <xdr:colOff>285750</xdr:colOff>
          <xdr:row>18</xdr:row>
          <xdr:rowOff>180975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276225</xdr:rowOff>
        </xdr:from>
        <xdr:to>
          <xdr:col>5</xdr:col>
          <xdr:colOff>285750</xdr:colOff>
          <xdr:row>19</xdr:row>
          <xdr:rowOff>76200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123825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285750</xdr:colOff>
          <xdr:row>29</xdr:row>
          <xdr:rowOff>171450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266700</xdr:rowOff>
        </xdr:from>
        <xdr:to>
          <xdr:col>5</xdr:col>
          <xdr:colOff>285750</xdr:colOff>
          <xdr:row>31</xdr:row>
          <xdr:rowOff>9525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104775</xdr:rowOff>
        </xdr:from>
        <xdr:to>
          <xdr:col>5</xdr:col>
          <xdr:colOff>285750</xdr:colOff>
          <xdr:row>32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180975</xdr:rowOff>
        </xdr:from>
        <xdr:to>
          <xdr:col>4</xdr:col>
          <xdr:colOff>9525</xdr:colOff>
          <xdr:row>10</xdr:row>
          <xdr:rowOff>400050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504825</xdr:rowOff>
        </xdr:from>
        <xdr:to>
          <xdr:col>4</xdr:col>
          <xdr:colOff>9525</xdr:colOff>
          <xdr:row>10</xdr:row>
          <xdr:rowOff>723900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142875</xdr:rowOff>
        </xdr:from>
        <xdr:to>
          <xdr:col>4</xdr:col>
          <xdr:colOff>9525</xdr:colOff>
          <xdr:row>17</xdr:row>
          <xdr:rowOff>209550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323850</xdr:rowOff>
        </xdr:from>
        <xdr:to>
          <xdr:col>4</xdr:col>
          <xdr:colOff>9525</xdr:colOff>
          <xdr:row>18</xdr:row>
          <xdr:rowOff>104775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76200</xdr:rowOff>
        </xdr:from>
        <xdr:to>
          <xdr:col>4</xdr:col>
          <xdr:colOff>9525</xdr:colOff>
          <xdr:row>21</xdr:row>
          <xdr:rowOff>142875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247650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276225</xdr:rowOff>
        </xdr:from>
        <xdr:to>
          <xdr:col>4</xdr:col>
          <xdr:colOff>9525</xdr:colOff>
          <xdr:row>28</xdr:row>
          <xdr:rowOff>28575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133350</xdr:rowOff>
        </xdr:from>
        <xdr:to>
          <xdr:col>4</xdr:col>
          <xdr:colOff>9525</xdr:colOff>
          <xdr:row>29</xdr:row>
          <xdr:rowOff>47625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152400</xdr:rowOff>
        </xdr:from>
        <xdr:to>
          <xdr:col>4</xdr:col>
          <xdr:colOff>9525</xdr:colOff>
          <xdr:row>30</xdr:row>
          <xdr:rowOff>209550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19050</xdr:rowOff>
        </xdr:from>
        <xdr:to>
          <xdr:col>4</xdr:col>
          <xdr:colOff>9525</xdr:colOff>
          <xdr:row>32</xdr:row>
          <xdr:rowOff>76200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180975</xdr:rowOff>
        </xdr:from>
        <xdr:to>
          <xdr:col>4</xdr:col>
          <xdr:colOff>9525</xdr:colOff>
          <xdr:row>33</xdr:row>
          <xdr:rowOff>95250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</xdr:row>
          <xdr:rowOff>38100</xdr:rowOff>
        </xdr:from>
        <xdr:to>
          <xdr:col>4</xdr:col>
          <xdr:colOff>9525</xdr:colOff>
          <xdr:row>34</xdr:row>
          <xdr:rowOff>257175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114300</xdr:rowOff>
        </xdr:from>
        <xdr:to>
          <xdr:col>4</xdr:col>
          <xdr:colOff>9525</xdr:colOff>
          <xdr:row>26</xdr:row>
          <xdr:rowOff>171450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133350</xdr:rowOff>
        </xdr:from>
        <xdr:to>
          <xdr:col>4</xdr:col>
          <xdr:colOff>9525</xdr:colOff>
          <xdr:row>13</xdr:row>
          <xdr:rowOff>28575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171450</xdr:rowOff>
        </xdr:from>
        <xdr:to>
          <xdr:col>4</xdr:col>
          <xdr:colOff>9525</xdr:colOff>
          <xdr:row>14</xdr:row>
          <xdr:rowOff>85725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19050</xdr:rowOff>
        </xdr:from>
        <xdr:to>
          <xdr:col>3</xdr:col>
          <xdr:colOff>257175</xdr:colOff>
          <xdr:row>15</xdr:row>
          <xdr:rowOff>238125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57150</xdr:rowOff>
        </xdr:from>
        <xdr:to>
          <xdr:col>4</xdr:col>
          <xdr:colOff>9525</xdr:colOff>
          <xdr:row>19</xdr:row>
          <xdr:rowOff>276225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161925</xdr:rowOff>
        </xdr:from>
        <xdr:to>
          <xdr:col>3</xdr:col>
          <xdr:colOff>257175</xdr:colOff>
          <xdr:row>24</xdr:row>
          <xdr:rowOff>247650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95250</xdr:rowOff>
        </xdr:from>
        <xdr:to>
          <xdr:col>5</xdr:col>
          <xdr:colOff>285750</xdr:colOff>
          <xdr:row>17</xdr:row>
          <xdr:rowOff>295275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381000</xdr:rowOff>
        </xdr:from>
        <xdr:to>
          <xdr:col>5</xdr:col>
          <xdr:colOff>285750</xdr:colOff>
          <xdr:row>18</xdr:row>
          <xdr:rowOff>180975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18</xdr:row>
          <xdr:rowOff>276225</xdr:rowOff>
        </xdr:from>
        <xdr:to>
          <xdr:col>5</xdr:col>
          <xdr:colOff>285750</xdr:colOff>
          <xdr:row>19</xdr:row>
          <xdr:rowOff>76200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123825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95250</xdr:rowOff>
        </xdr:from>
        <xdr:to>
          <xdr:col>5</xdr:col>
          <xdr:colOff>285750</xdr:colOff>
          <xdr:row>29</xdr:row>
          <xdr:rowOff>171450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29</xdr:row>
          <xdr:rowOff>266700</xdr:rowOff>
        </xdr:from>
        <xdr:to>
          <xdr:col>5</xdr:col>
          <xdr:colOff>285750</xdr:colOff>
          <xdr:row>31</xdr:row>
          <xdr:rowOff>9525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104775</xdr:rowOff>
        </xdr:from>
        <xdr:to>
          <xdr:col>5</xdr:col>
          <xdr:colOff>285750</xdr:colOff>
          <xdr:row>32</xdr:row>
          <xdr:rowOff>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g.massazza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Normal="10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30" t="s">
        <v>274</v>
      </c>
      <c r="D11" s="230"/>
      <c r="E11" s="230"/>
      <c r="F11" s="230"/>
      <c r="G11" s="230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9"/>
      <c r="D17" s="229"/>
      <c r="E17" s="229"/>
      <c r="F17" s="229"/>
      <c r="G17" s="229"/>
      <c r="H17" s="16"/>
      <c r="J17" s="9"/>
    </row>
    <row r="18" spans="1:10" x14ac:dyDescent="0.2">
      <c r="B18" s="6"/>
      <c r="C18" s="229"/>
      <c r="D18" s="229"/>
      <c r="E18" s="229"/>
      <c r="F18" s="229"/>
      <c r="G18" s="229"/>
      <c r="H18" s="16"/>
      <c r="J18" s="9"/>
    </row>
    <row r="19" spans="1:10" x14ac:dyDescent="0.2">
      <c r="B19" s="6"/>
      <c r="C19" s="229"/>
      <c r="D19" s="229"/>
      <c r="E19" s="229"/>
      <c r="F19" s="229"/>
      <c r="G19" s="229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D37" sqref="D37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40" t="s">
        <v>275</v>
      </c>
      <c r="D2" s="241"/>
      <c r="E2" s="241"/>
      <c r="F2" s="241"/>
      <c r="G2" s="242"/>
      <c r="H2" s="85"/>
      <c r="L2" s="86"/>
    </row>
    <row r="3" spans="1:12" ht="23.25" customHeight="1" x14ac:dyDescent="0.25">
      <c r="B3" s="84"/>
      <c r="C3" s="243"/>
      <c r="D3" s="244"/>
      <c r="E3" s="244"/>
      <c r="F3" s="244"/>
      <c r="G3" s="245"/>
      <c r="H3" s="85"/>
      <c r="L3" s="86"/>
    </row>
    <row r="4" spans="1:12" ht="30.75" customHeight="1" thickBot="1" x14ac:dyDescent="0.3">
      <c r="B4" s="84"/>
      <c r="C4" s="246"/>
      <c r="D4" s="247"/>
      <c r="E4" s="247"/>
      <c r="F4" s="247"/>
      <c r="G4" s="248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54" t="s">
        <v>54</v>
      </c>
      <c r="C6" s="255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49"/>
      <c r="D7" s="249"/>
      <c r="E7" s="249"/>
      <c r="F7" s="249"/>
      <c r="G7" s="249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314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81005450028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56" t="s">
        <v>276</v>
      </c>
      <c r="D14" s="256"/>
      <c r="E14" s="256"/>
      <c r="F14" s="257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4" t="s">
        <v>44</v>
      </c>
      <c r="D18" s="204"/>
      <c r="E18" s="204"/>
      <c r="F18" s="250" t="s">
        <v>308</v>
      </c>
      <c r="G18" s="251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5" customHeight="1" x14ac:dyDescent="0.25">
      <c r="B21" s="84"/>
      <c r="C21" s="234" t="s">
        <v>315</v>
      </c>
      <c r="D21" s="235"/>
      <c r="E21" s="97"/>
      <c r="F21" s="252" t="s">
        <v>316</v>
      </c>
      <c r="G21" s="253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31" t="s">
        <v>317</v>
      </c>
      <c r="D25" s="232"/>
      <c r="E25" s="232"/>
      <c r="F25" s="232"/>
      <c r="G25" s="233"/>
      <c r="H25" s="88"/>
      <c r="L25" s="86"/>
    </row>
    <row r="26" spans="2:12" ht="15" customHeight="1" x14ac:dyDescent="0.25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5" customHeight="1" x14ac:dyDescent="0.25">
      <c r="B27" s="84"/>
      <c r="C27" s="234" t="s">
        <v>318</v>
      </c>
      <c r="D27" s="235"/>
      <c r="E27" s="97"/>
      <c r="F27" s="236" t="s">
        <v>319</v>
      </c>
      <c r="G27" s="233"/>
      <c r="H27" s="88"/>
      <c r="L27" s="86"/>
    </row>
    <row r="28" spans="2:12" ht="15" customHeight="1" x14ac:dyDescent="0.2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37" t="s">
        <v>320</v>
      </c>
      <c r="D29" s="232"/>
      <c r="E29" s="232"/>
      <c r="F29" s="232"/>
      <c r="G29" s="233"/>
      <c r="H29" s="88"/>
      <c r="L29" s="86"/>
    </row>
    <row r="30" spans="2:12" ht="12" customHeight="1" thickBot="1" x14ac:dyDescent="0.3">
      <c r="B30" s="238"/>
      <c r="C30" s="239"/>
      <c r="D30" s="239"/>
      <c r="E30" s="239"/>
      <c r="F30" s="239"/>
      <c r="G30" s="239"/>
      <c r="H30" s="209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8">
    <cfRule type="cellIs" dxfId="3" priority="9" stopIfTrue="1" operator="notEqual">
      <formula>""</formula>
    </cfRule>
  </conditionalFormatting>
  <conditionalFormatting sqref="G14">
    <cfRule type="cellIs" dxfId="2" priority="7" stopIfTrue="1" operator="notEqual">
      <formula>""</formula>
    </cfRule>
  </conditionalFormatting>
  <conditionalFormatting sqref="D12">
    <cfRule type="cellIs" dxfId="1" priority="3" stopIfTrue="1" operator="notEqual">
      <formula>""</formula>
    </cfRule>
  </conditionalFormatting>
  <conditionalFormatting sqref="D10">
    <cfRule type="cellIs" dxfId="0" priority="1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 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0"/>
  <sheetViews>
    <sheetView showGridLines="0" view="pageBreakPreview" zoomScaleNormal="100" zoomScaleSheetLayoutView="100" workbookViewId="0">
      <selection activeCell="D5" sqref="D5"/>
    </sheetView>
  </sheetViews>
  <sheetFormatPr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43.5" customHeight="1" x14ac:dyDescent="0.25">
      <c r="B6" s="109">
        <v>1</v>
      </c>
      <c r="C6" s="113" t="s">
        <v>293</v>
      </c>
      <c r="D6" s="116" t="s">
        <v>296</v>
      </c>
      <c r="E6" s="114">
        <v>1986</v>
      </c>
      <c r="F6" s="112">
        <v>0.107</v>
      </c>
      <c r="G6" s="115" t="s">
        <v>299</v>
      </c>
      <c r="H6" s="111" t="s">
        <v>62</v>
      </c>
      <c r="I6" s="111" t="s">
        <v>62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25">
      <c r="B7" s="109">
        <v>2</v>
      </c>
      <c r="C7" s="113" t="s">
        <v>294</v>
      </c>
      <c r="D7" s="116" t="s">
        <v>297</v>
      </c>
      <c r="E7" s="114">
        <v>2004</v>
      </c>
      <c r="F7" s="112">
        <v>0.32</v>
      </c>
      <c r="G7" s="115" t="s">
        <v>300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 x14ac:dyDescent="0.25">
      <c r="B8" s="109">
        <v>3</v>
      </c>
      <c r="C8" s="113" t="s">
        <v>321</v>
      </c>
      <c r="D8" s="116" t="s">
        <v>322</v>
      </c>
      <c r="E8" s="114">
        <v>1997</v>
      </c>
      <c r="F8" s="112">
        <v>0.46820000000000001</v>
      </c>
      <c r="G8" s="115" t="s">
        <v>323</v>
      </c>
      <c r="H8" s="111" t="s">
        <v>62</v>
      </c>
      <c r="I8" s="111" t="s">
        <v>62</v>
      </c>
      <c r="J8" s="111" t="s">
        <v>62</v>
      </c>
      <c r="K8" s="111" t="s">
        <v>62</v>
      </c>
      <c r="M8" s="128"/>
      <c r="N8" s="128"/>
      <c r="O8" s="128"/>
    </row>
    <row r="9" spans="2:15" s="118" customFormat="1" ht="35.1" customHeight="1" x14ac:dyDescent="0.25">
      <c r="B9" s="109">
        <v>4</v>
      </c>
      <c r="C9" s="113" t="s">
        <v>295</v>
      </c>
      <c r="D9" s="116" t="s">
        <v>298</v>
      </c>
      <c r="E9" s="114">
        <v>2000</v>
      </c>
      <c r="F9" s="112">
        <v>0.82120000000000004</v>
      </c>
      <c r="G9" s="115" t="s">
        <v>301</v>
      </c>
      <c r="H9" s="111" t="s">
        <v>62</v>
      </c>
      <c r="I9" s="111" t="s">
        <v>62</v>
      </c>
      <c r="J9" s="111" t="s">
        <v>62</v>
      </c>
      <c r="K9" s="111" t="s">
        <v>62</v>
      </c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25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25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12" customHeight="1" x14ac:dyDescent="0.25">
      <c r="E15" s="119"/>
      <c r="K15" s="119"/>
      <c r="M15" s="128"/>
      <c r="N15" s="128"/>
      <c r="O15" s="128"/>
    </row>
    <row r="16" spans="2:15" s="118" customFormat="1" ht="15" customHeight="1" x14ac:dyDescent="0.25">
      <c r="B16" s="184" t="s">
        <v>152</v>
      </c>
      <c r="E16" s="119"/>
      <c r="K16" s="119"/>
      <c r="M16" s="128"/>
      <c r="N16" s="128"/>
      <c r="O16" s="128"/>
    </row>
    <row r="17" spans="2:15" s="118" customFormat="1" ht="15" x14ac:dyDescent="0.25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ht="15" x14ac:dyDescent="0.25">
      <c r="B18" s="184" t="s">
        <v>170</v>
      </c>
      <c r="E18" s="119"/>
      <c r="K18" s="119"/>
      <c r="M18" s="128"/>
      <c r="N18" s="128"/>
      <c r="O18" s="128"/>
    </row>
    <row r="19" spans="2:15" s="118" customFormat="1" ht="15" x14ac:dyDescent="0.25">
      <c r="B19" s="184" t="s">
        <v>171</v>
      </c>
      <c r="E19" s="119"/>
      <c r="K19" s="119"/>
      <c r="M19" s="128"/>
      <c r="N19" s="128"/>
      <c r="O19" s="128"/>
    </row>
    <row r="20" spans="2:15" s="118" customFormat="1" ht="15" x14ac:dyDescent="0.25">
      <c r="B20" s="184" t="s">
        <v>211</v>
      </c>
      <c r="E20" s="119"/>
      <c r="K20" s="119"/>
      <c r="M20" s="128"/>
      <c r="N20" s="128"/>
      <c r="O20" s="128"/>
    </row>
    <row r="21" spans="2:15" s="118" customFormat="1" ht="13.5" customHeight="1" x14ac:dyDescent="0.25">
      <c r="B21" s="184" t="s">
        <v>172</v>
      </c>
      <c r="E21" s="119"/>
      <c r="K21" s="119"/>
      <c r="M21" s="128"/>
      <c r="N21" s="126"/>
      <c r="O21" s="126"/>
    </row>
    <row r="22" spans="2:15" s="118" customFormat="1" ht="15" x14ac:dyDescent="0.25">
      <c r="B22" s="184" t="s">
        <v>173</v>
      </c>
      <c r="E22" s="119"/>
      <c r="K22" s="119"/>
      <c r="M22" s="128"/>
      <c r="N22" s="133"/>
      <c r="O22" s="132"/>
    </row>
    <row r="23" spans="2:15" s="118" customFormat="1" ht="15" x14ac:dyDescent="0.25">
      <c r="B23" s="184" t="s">
        <v>174</v>
      </c>
      <c r="E23" s="119"/>
      <c r="K23" s="119"/>
      <c r="M23" s="128"/>
      <c r="N23" s="133"/>
      <c r="O23" s="132"/>
    </row>
    <row r="24" spans="2:15" s="118" customFormat="1" ht="15" x14ac:dyDescent="0.25">
      <c r="B24" s="184" t="s">
        <v>175</v>
      </c>
      <c r="E24" s="119"/>
      <c r="K24" s="119"/>
      <c r="M24" s="128"/>
      <c r="N24" s="133"/>
      <c r="O24" s="132"/>
    </row>
    <row r="25" spans="2:15" s="118" customFormat="1" ht="15" x14ac:dyDescent="0.25">
      <c r="B25" s="184" t="s">
        <v>177</v>
      </c>
      <c r="E25" s="119"/>
      <c r="K25" s="119"/>
      <c r="M25" s="128"/>
      <c r="N25" s="133"/>
      <c r="O25" s="132"/>
    </row>
    <row r="26" spans="2:15" s="118" customFormat="1" ht="15" x14ac:dyDescent="0.25">
      <c r="E26" s="119"/>
      <c r="K26" s="119"/>
      <c r="M26" s="128"/>
      <c r="N26" s="133"/>
      <c r="O26" s="132"/>
    </row>
    <row r="27" spans="2:15" x14ac:dyDescent="0.25"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N61" s="133"/>
      <c r="O61" s="132"/>
    </row>
    <row r="62" spans="12:15" x14ac:dyDescent="0.25">
      <c r="N62" s="133"/>
      <c r="O62" s="132"/>
    </row>
    <row r="63" spans="12:15" x14ac:dyDescent="0.25">
      <c r="L63" s="128" t="s">
        <v>61</v>
      </c>
      <c r="M63" s="129">
        <v>2017</v>
      </c>
    </row>
    <row r="64" spans="12:15" x14ac:dyDescent="0.25">
      <c r="L64" s="128" t="s">
        <v>62</v>
      </c>
      <c r="M64" s="129">
        <f>+M63-1</f>
        <v>2016</v>
      </c>
    </row>
    <row r="65" spans="13:13" x14ac:dyDescent="0.25">
      <c r="M65" s="129">
        <f t="shared" ref="M65:M128" si="0">+M64-1</f>
        <v>2015</v>
      </c>
    </row>
    <row r="66" spans="13:13" x14ac:dyDescent="0.25">
      <c r="M66" s="129">
        <f t="shared" si="0"/>
        <v>2014</v>
      </c>
    </row>
    <row r="67" spans="13:13" x14ac:dyDescent="0.25">
      <c r="M67" s="129">
        <f t="shared" si="0"/>
        <v>2013</v>
      </c>
    </row>
    <row r="68" spans="13:13" x14ac:dyDescent="0.25">
      <c r="M68" s="129">
        <f t="shared" si="0"/>
        <v>2012</v>
      </c>
    </row>
    <row r="69" spans="13:13" x14ac:dyDescent="0.25">
      <c r="M69" s="129">
        <f t="shared" si="0"/>
        <v>2011</v>
      </c>
    </row>
    <row r="70" spans="13:13" x14ac:dyDescent="0.25">
      <c r="M70" s="129">
        <f t="shared" si="0"/>
        <v>2010</v>
      </c>
    </row>
    <row r="71" spans="13:13" x14ac:dyDescent="0.25">
      <c r="M71" s="129">
        <f t="shared" si="0"/>
        <v>2009</v>
      </c>
    </row>
    <row r="72" spans="13:13" x14ac:dyDescent="0.25">
      <c r="M72" s="129">
        <f t="shared" si="0"/>
        <v>2008</v>
      </c>
    </row>
    <row r="73" spans="13:13" x14ac:dyDescent="0.25">
      <c r="M73" s="129">
        <f t="shared" si="0"/>
        <v>2007</v>
      </c>
    </row>
    <row r="74" spans="13:13" x14ac:dyDescent="0.25">
      <c r="M74" s="129">
        <f t="shared" si="0"/>
        <v>2006</v>
      </c>
    </row>
    <row r="75" spans="13:13" x14ac:dyDescent="0.25">
      <c r="M75" s="129">
        <f t="shared" si="0"/>
        <v>2005</v>
      </c>
    </row>
    <row r="76" spans="13:13" x14ac:dyDescent="0.25">
      <c r="M76" s="129">
        <f t="shared" si="0"/>
        <v>2004</v>
      </c>
    </row>
    <row r="77" spans="13:13" x14ac:dyDescent="0.25">
      <c r="M77" s="129">
        <f t="shared" si="0"/>
        <v>2003</v>
      </c>
    </row>
    <row r="78" spans="13:13" x14ac:dyDescent="0.25">
      <c r="M78" s="129">
        <f t="shared" si="0"/>
        <v>2002</v>
      </c>
    </row>
    <row r="79" spans="13:13" x14ac:dyDescent="0.25">
      <c r="M79" s="129">
        <f t="shared" si="0"/>
        <v>2001</v>
      </c>
    </row>
    <row r="80" spans="13:13" x14ac:dyDescent="0.25">
      <c r="M80" s="129">
        <f t="shared" si="0"/>
        <v>2000</v>
      </c>
    </row>
    <row r="81" spans="13:13" x14ac:dyDescent="0.25">
      <c r="M81" s="129">
        <f t="shared" si="0"/>
        <v>1999</v>
      </c>
    </row>
    <row r="82" spans="13:13" x14ac:dyDescent="0.25">
      <c r="M82" s="129">
        <f t="shared" si="0"/>
        <v>1998</v>
      </c>
    </row>
    <row r="83" spans="13:13" x14ac:dyDescent="0.25">
      <c r="M83" s="129">
        <f t="shared" si="0"/>
        <v>1997</v>
      </c>
    </row>
    <row r="84" spans="13:13" x14ac:dyDescent="0.25">
      <c r="M84" s="129">
        <f t="shared" si="0"/>
        <v>1996</v>
      </c>
    </row>
    <row r="85" spans="13:13" x14ac:dyDescent="0.25">
      <c r="M85" s="129">
        <f t="shared" si="0"/>
        <v>1995</v>
      </c>
    </row>
    <row r="86" spans="13:13" x14ac:dyDescent="0.25">
      <c r="M86" s="129">
        <f t="shared" si="0"/>
        <v>1994</v>
      </c>
    </row>
    <row r="87" spans="13:13" x14ac:dyDescent="0.25">
      <c r="M87" s="129">
        <f t="shared" si="0"/>
        <v>1993</v>
      </c>
    </row>
    <row r="88" spans="13:13" x14ac:dyDescent="0.25">
      <c r="M88" s="129">
        <f t="shared" si="0"/>
        <v>1992</v>
      </c>
    </row>
    <row r="89" spans="13:13" x14ac:dyDescent="0.25">
      <c r="M89" s="129">
        <f t="shared" si="0"/>
        <v>1991</v>
      </c>
    </row>
    <row r="90" spans="13:13" x14ac:dyDescent="0.25">
      <c r="M90" s="129">
        <f t="shared" si="0"/>
        <v>1990</v>
      </c>
    </row>
    <row r="91" spans="13:13" x14ac:dyDescent="0.25">
      <c r="M91" s="129">
        <f t="shared" si="0"/>
        <v>1989</v>
      </c>
    </row>
    <row r="92" spans="13:13" x14ac:dyDescent="0.25">
      <c r="M92" s="129">
        <f t="shared" si="0"/>
        <v>1988</v>
      </c>
    </row>
    <row r="93" spans="13:13" x14ac:dyDescent="0.25">
      <c r="M93" s="129">
        <f t="shared" si="0"/>
        <v>1987</v>
      </c>
    </row>
    <row r="94" spans="13:13" x14ac:dyDescent="0.25">
      <c r="M94" s="129">
        <f t="shared" si="0"/>
        <v>1986</v>
      </c>
    </row>
    <row r="95" spans="13:13" x14ac:dyDescent="0.25">
      <c r="M95" s="129">
        <f t="shared" si="0"/>
        <v>1985</v>
      </c>
    </row>
    <row r="96" spans="13:13" x14ac:dyDescent="0.25">
      <c r="M96" s="129">
        <f t="shared" si="0"/>
        <v>1984</v>
      </c>
    </row>
    <row r="97" spans="13:13" x14ac:dyDescent="0.25">
      <c r="M97" s="129">
        <f t="shared" si="0"/>
        <v>1983</v>
      </c>
    </row>
    <row r="98" spans="13:13" x14ac:dyDescent="0.25">
      <c r="M98" s="129">
        <f t="shared" si="0"/>
        <v>1982</v>
      </c>
    </row>
    <row r="99" spans="13:13" x14ac:dyDescent="0.25">
      <c r="M99" s="129">
        <f t="shared" si="0"/>
        <v>1981</v>
      </c>
    </row>
    <row r="100" spans="13:13" x14ac:dyDescent="0.25">
      <c r="M100" s="129">
        <f t="shared" si="0"/>
        <v>1980</v>
      </c>
    </row>
    <row r="101" spans="13:13" x14ac:dyDescent="0.25">
      <c r="M101" s="129">
        <f t="shared" si="0"/>
        <v>1979</v>
      </c>
    </row>
    <row r="102" spans="13:13" x14ac:dyDescent="0.25">
      <c r="M102" s="129">
        <f t="shared" si="0"/>
        <v>1978</v>
      </c>
    </row>
    <row r="103" spans="13:13" x14ac:dyDescent="0.25">
      <c r="M103" s="129">
        <f t="shared" si="0"/>
        <v>1977</v>
      </c>
    </row>
    <row r="104" spans="13:13" x14ac:dyDescent="0.25">
      <c r="M104" s="129">
        <f t="shared" si="0"/>
        <v>1976</v>
      </c>
    </row>
    <row r="105" spans="13:13" x14ac:dyDescent="0.25">
      <c r="M105" s="129">
        <f t="shared" si="0"/>
        <v>1975</v>
      </c>
    </row>
    <row r="106" spans="13:13" x14ac:dyDescent="0.25">
      <c r="M106" s="129">
        <f t="shared" si="0"/>
        <v>1974</v>
      </c>
    </row>
    <row r="107" spans="13:13" x14ac:dyDescent="0.25">
      <c r="M107" s="129">
        <f t="shared" si="0"/>
        <v>1973</v>
      </c>
    </row>
    <row r="108" spans="13:13" x14ac:dyDescent="0.25">
      <c r="M108" s="129">
        <f t="shared" si="0"/>
        <v>1972</v>
      </c>
    </row>
    <row r="109" spans="13:13" x14ac:dyDescent="0.25">
      <c r="M109" s="129">
        <f t="shared" si="0"/>
        <v>1971</v>
      </c>
    </row>
    <row r="110" spans="13:13" x14ac:dyDescent="0.25">
      <c r="M110" s="129">
        <f t="shared" si="0"/>
        <v>1970</v>
      </c>
    </row>
    <row r="111" spans="13:13" x14ac:dyDescent="0.25">
      <c r="M111" s="129">
        <f t="shared" si="0"/>
        <v>1969</v>
      </c>
    </row>
    <row r="112" spans="13:13" x14ac:dyDescent="0.25">
      <c r="M112" s="129">
        <f t="shared" si="0"/>
        <v>1968</v>
      </c>
    </row>
    <row r="113" spans="13:13" x14ac:dyDescent="0.25">
      <c r="M113" s="129">
        <f t="shared" si="0"/>
        <v>1967</v>
      </c>
    </row>
    <row r="114" spans="13:13" x14ac:dyDescent="0.25">
      <c r="M114" s="129">
        <f t="shared" si="0"/>
        <v>1966</v>
      </c>
    </row>
    <row r="115" spans="13:13" x14ac:dyDescent="0.25">
      <c r="M115" s="129">
        <f t="shared" si="0"/>
        <v>1965</v>
      </c>
    </row>
    <row r="116" spans="13:13" x14ac:dyDescent="0.25">
      <c r="M116" s="129">
        <f t="shared" si="0"/>
        <v>1964</v>
      </c>
    </row>
    <row r="117" spans="13:13" x14ac:dyDescent="0.25">
      <c r="M117" s="129">
        <f t="shared" si="0"/>
        <v>1963</v>
      </c>
    </row>
    <row r="118" spans="13:13" x14ac:dyDescent="0.25">
      <c r="M118" s="129">
        <f t="shared" si="0"/>
        <v>1962</v>
      </c>
    </row>
    <row r="119" spans="13:13" x14ac:dyDescent="0.25">
      <c r="M119" s="129">
        <f t="shared" si="0"/>
        <v>1961</v>
      </c>
    </row>
    <row r="120" spans="13:13" x14ac:dyDescent="0.25">
      <c r="M120" s="129">
        <f t="shared" si="0"/>
        <v>1960</v>
      </c>
    </row>
    <row r="121" spans="13:13" x14ac:dyDescent="0.25">
      <c r="M121" s="129">
        <f t="shared" si="0"/>
        <v>1959</v>
      </c>
    </row>
    <row r="122" spans="13:13" x14ac:dyDescent="0.25">
      <c r="M122" s="129">
        <f t="shared" si="0"/>
        <v>1958</v>
      </c>
    </row>
    <row r="123" spans="13:13" x14ac:dyDescent="0.25">
      <c r="M123" s="129">
        <f t="shared" si="0"/>
        <v>1957</v>
      </c>
    </row>
    <row r="124" spans="13:13" x14ac:dyDescent="0.25">
      <c r="M124" s="129">
        <f t="shared" si="0"/>
        <v>1956</v>
      </c>
    </row>
    <row r="125" spans="13:13" x14ac:dyDescent="0.25">
      <c r="M125" s="129">
        <f t="shared" si="0"/>
        <v>1955</v>
      </c>
    </row>
    <row r="126" spans="13:13" x14ac:dyDescent="0.25">
      <c r="M126" s="129">
        <f t="shared" si="0"/>
        <v>1954</v>
      </c>
    </row>
    <row r="127" spans="13:13" x14ac:dyDescent="0.25">
      <c r="M127" s="129">
        <f t="shared" si="0"/>
        <v>1953</v>
      </c>
    </row>
    <row r="128" spans="13:13" x14ac:dyDescent="0.25">
      <c r="M128" s="129">
        <f t="shared" si="0"/>
        <v>1952</v>
      </c>
    </row>
    <row r="129" spans="13:13" x14ac:dyDescent="0.25">
      <c r="M129" s="129">
        <f t="shared" ref="M129:M192" si="1">+M128-1</f>
        <v>1951</v>
      </c>
    </row>
    <row r="130" spans="13:13" x14ac:dyDescent="0.25">
      <c r="M130" s="129">
        <f t="shared" si="1"/>
        <v>1950</v>
      </c>
    </row>
    <row r="131" spans="13:13" x14ac:dyDescent="0.25">
      <c r="M131" s="129">
        <f t="shared" si="1"/>
        <v>1949</v>
      </c>
    </row>
    <row r="132" spans="13:13" x14ac:dyDescent="0.25">
      <c r="M132" s="129">
        <f t="shared" si="1"/>
        <v>1948</v>
      </c>
    </row>
    <row r="133" spans="13:13" x14ac:dyDescent="0.25">
      <c r="M133" s="129">
        <f t="shared" si="1"/>
        <v>1947</v>
      </c>
    </row>
    <row r="134" spans="13:13" x14ac:dyDescent="0.25">
      <c r="M134" s="129">
        <f t="shared" si="1"/>
        <v>1946</v>
      </c>
    </row>
    <row r="135" spans="13:13" x14ac:dyDescent="0.25">
      <c r="M135" s="129">
        <f t="shared" si="1"/>
        <v>1945</v>
      </c>
    </row>
    <row r="136" spans="13:13" x14ac:dyDescent="0.25">
      <c r="M136" s="129">
        <f t="shared" si="1"/>
        <v>1944</v>
      </c>
    </row>
    <row r="137" spans="13:13" x14ac:dyDescent="0.25">
      <c r="M137" s="129">
        <f t="shared" si="1"/>
        <v>1943</v>
      </c>
    </row>
    <row r="138" spans="13:13" x14ac:dyDescent="0.25">
      <c r="M138" s="129">
        <f t="shared" si="1"/>
        <v>1942</v>
      </c>
    </row>
    <row r="139" spans="13:13" x14ac:dyDescent="0.25">
      <c r="M139" s="129">
        <f t="shared" si="1"/>
        <v>1941</v>
      </c>
    </row>
    <row r="140" spans="13:13" x14ac:dyDescent="0.25">
      <c r="M140" s="129">
        <f t="shared" si="1"/>
        <v>1940</v>
      </c>
    </row>
    <row r="141" spans="13:13" x14ac:dyDescent="0.25">
      <c r="M141" s="129">
        <f t="shared" si="1"/>
        <v>1939</v>
      </c>
    </row>
    <row r="142" spans="13:13" x14ac:dyDescent="0.25">
      <c r="M142" s="129">
        <f t="shared" si="1"/>
        <v>1938</v>
      </c>
    </row>
    <row r="143" spans="13:13" x14ac:dyDescent="0.25">
      <c r="M143" s="129">
        <f t="shared" si="1"/>
        <v>1937</v>
      </c>
    </row>
    <row r="144" spans="13:13" x14ac:dyDescent="0.25">
      <c r="M144" s="129">
        <f t="shared" si="1"/>
        <v>1936</v>
      </c>
    </row>
    <row r="145" spans="13:13" x14ac:dyDescent="0.25">
      <c r="M145" s="129">
        <f t="shared" si="1"/>
        <v>1935</v>
      </c>
    </row>
    <row r="146" spans="13:13" x14ac:dyDescent="0.25">
      <c r="M146" s="129">
        <f t="shared" si="1"/>
        <v>1934</v>
      </c>
    </row>
    <row r="147" spans="13:13" x14ac:dyDescent="0.25">
      <c r="M147" s="129">
        <f t="shared" si="1"/>
        <v>1933</v>
      </c>
    </row>
    <row r="148" spans="13:13" x14ac:dyDescent="0.25">
      <c r="M148" s="129">
        <f t="shared" si="1"/>
        <v>1932</v>
      </c>
    </row>
    <row r="149" spans="13:13" x14ac:dyDescent="0.25">
      <c r="M149" s="129">
        <f t="shared" si="1"/>
        <v>1931</v>
      </c>
    </row>
    <row r="150" spans="13:13" x14ac:dyDescent="0.25">
      <c r="M150" s="129">
        <f t="shared" si="1"/>
        <v>1930</v>
      </c>
    </row>
    <row r="151" spans="13:13" x14ac:dyDescent="0.25">
      <c r="M151" s="129">
        <f t="shared" si="1"/>
        <v>1929</v>
      </c>
    </row>
    <row r="152" spans="13:13" x14ac:dyDescent="0.25">
      <c r="M152" s="129">
        <f t="shared" si="1"/>
        <v>1928</v>
      </c>
    </row>
    <row r="153" spans="13:13" x14ac:dyDescent="0.25">
      <c r="M153" s="129">
        <f t="shared" si="1"/>
        <v>1927</v>
      </c>
    </row>
    <row r="154" spans="13:13" x14ac:dyDescent="0.25">
      <c r="M154" s="129">
        <f t="shared" si="1"/>
        <v>1926</v>
      </c>
    </row>
    <row r="155" spans="13:13" x14ac:dyDescent="0.25">
      <c r="M155" s="129">
        <f t="shared" si="1"/>
        <v>1925</v>
      </c>
    </row>
    <row r="156" spans="13:13" x14ac:dyDescent="0.25">
      <c r="M156" s="129">
        <f t="shared" si="1"/>
        <v>1924</v>
      </c>
    </row>
    <row r="157" spans="13:13" x14ac:dyDescent="0.25">
      <c r="M157" s="129">
        <f t="shared" si="1"/>
        <v>1923</v>
      </c>
    </row>
    <row r="158" spans="13:13" x14ac:dyDescent="0.25">
      <c r="M158" s="129">
        <f t="shared" si="1"/>
        <v>1922</v>
      </c>
    </row>
    <row r="159" spans="13:13" x14ac:dyDescent="0.25">
      <c r="M159" s="129">
        <f t="shared" si="1"/>
        <v>1921</v>
      </c>
    </row>
    <row r="160" spans="13:13" x14ac:dyDescent="0.25">
      <c r="M160" s="129">
        <f t="shared" si="1"/>
        <v>1920</v>
      </c>
    </row>
    <row r="161" spans="13:13" x14ac:dyDescent="0.25">
      <c r="M161" s="129">
        <f t="shared" si="1"/>
        <v>1919</v>
      </c>
    </row>
    <row r="162" spans="13:13" x14ac:dyDescent="0.25">
      <c r="M162" s="129">
        <f t="shared" si="1"/>
        <v>1918</v>
      </c>
    </row>
    <row r="163" spans="13:13" x14ac:dyDescent="0.25">
      <c r="M163" s="129">
        <f t="shared" si="1"/>
        <v>1917</v>
      </c>
    </row>
    <row r="164" spans="13:13" x14ac:dyDescent="0.25">
      <c r="M164" s="129">
        <f t="shared" si="1"/>
        <v>1916</v>
      </c>
    </row>
    <row r="165" spans="13:13" x14ac:dyDescent="0.25">
      <c r="M165" s="129">
        <f t="shared" si="1"/>
        <v>1915</v>
      </c>
    </row>
    <row r="166" spans="13:13" x14ac:dyDescent="0.25">
      <c r="M166" s="129">
        <f t="shared" si="1"/>
        <v>1914</v>
      </c>
    </row>
    <row r="167" spans="13:13" x14ac:dyDescent="0.25">
      <c r="M167" s="129">
        <f t="shared" si="1"/>
        <v>1913</v>
      </c>
    </row>
    <row r="168" spans="13:13" x14ac:dyDescent="0.25">
      <c r="M168" s="129">
        <f t="shared" si="1"/>
        <v>1912</v>
      </c>
    </row>
    <row r="169" spans="13:13" x14ac:dyDescent="0.25">
      <c r="M169" s="129">
        <f t="shared" si="1"/>
        <v>1911</v>
      </c>
    </row>
    <row r="170" spans="13:13" x14ac:dyDescent="0.25">
      <c r="M170" s="129">
        <f t="shared" si="1"/>
        <v>1910</v>
      </c>
    </row>
    <row r="171" spans="13:13" x14ac:dyDescent="0.25">
      <c r="M171" s="129">
        <f t="shared" si="1"/>
        <v>1909</v>
      </c>
    </row>
    <row r="172" spans="13:13" x14ac:dyDescent="0.25">
      <c r="M172" s="129">
        <f t="shared" si="1"/>
        <v>1908</v>
      </c>
    </row>
    <row r="173" spans="13:13" x14ac:dyDescent="0.25">
      <c r="M173" s="129">
        <f t="shared" si="1"/>
        <v>1907</v>
      </c>
    </row>
    <row r="174" spans="13:13" x14ac:dyDescent="0.25">
      <c r="M174" s="129">
        <f t="shared" si="1"/>
        <v>1906</v>
      </c>
    </row>
    <row r="175" spans="13:13" x14ac:dyDescent="0.25">
      <c r="M175" s="129">
        <f t="shared" si="1"/>
        <v>1905</v>
      </c>
    </row>
    <row r="176" spans="13:13" x14ac:dyDescent="0.25">
      <c r="M176" s="129">
        <f t="shared" si="1"/>
        <v>1904</v>
      </c>
    </row>
    <row r="177" spans="13:13" x14ac:dyDescent="0.25">
      <c r="M177" s="129">
        <f t="shared" si="1"/>
        <v>1903</v>
      </c>
    </row>
    <row r="178" spans="13:13" x14ac:dyDescent="0.25">
      <c r="M178" s="129">
        <f t="shared" si="1"/>
        <v>1902</v>
      </c>
    </row>
    <row r="179" spans="13:13" x14ac:dyDescent="0.25">
      <c r="M179" s="129">
        <f t="shared" si="1"/>
        <v>1901</v>
      </c>
    </row>
    <row r="180" spans="13:13" x14ac:dyDescent="0.25">
      <c r="M180" s="129">
        <f t="shared" si="1"/>
        <v>1900</v>
      </c>
    </row>
    <row r="181" spans="13:13" x14ac:dyDescent="0.25">
      <c r="M181" s="129">
        <f t="shared" si="1"/>
        <v>1899</v>
      </c>
    </row>
    <row r="182" spans="13:13" x14ac:dyDescent="0.25">
      <c r="M182" s="129">
        <f t="shared" si="1"/>
        <v>1898</v>
      </c>
    </row>
    <row r="183" spans="13:13" x14ac:dyDescent="0.25">
      <c r="M183" s="129">
        <f t="shared" si="1"/>
        <v>1897</v>
      </c>
    </row>
    <row r="184" spans="13:13" x14ac:dyDescent="0.25">
      <c r="M184" s="129">
        <f t="shared" si="1"/>
        <v>1896</v>
      </c>
    </row>
    <row r="185" spans="13:13" x14ac:dyDescent="0.25">
      <c r="M185" s="129">
        <f t="shared" si="1"/>
        <v>1895</v>
      </c>
    </row>
    <row r="186" spans="13:13" x14ac:dyDescent="0.25">
      <c r="M186" s="129">
        <f t="shared" si="1"/>
        <v>1894</v>
      </c>
    </row>
    <row r="187" spans="13:13" x14ac:dyDescent="0.25">
      <c r="M187" s="129">
        <f t="shared" si="1"/>
        <v>1893</v>
      </c>
    </row>
    <row r="188" spans="13:13" x14ac:dyDescent="0.25">
      <c r="M188" s="129">
        <f t="shared" si="1"/>
        <v>1892</v>
      </c>
    </row>
    <row r="189" spans="13:13" x14ac:dyDescent="0.25">
      <c r="M189" s="129">
        <f t="shared" si="1"/>
        <v>1891</v>
      </c>
    </row>
    <row r="190" spans="13:13" x14ac:dyDescent="0.25">
      <c r="M190" s="129">
        <f t="shared" si="1"/>
        <v>1890</v>
      </c>
    </row>
    <row r="191" spans="13:13" x14ac:dyDescent="0.25">
      <c r="M191" s="129">
        <f t="shared" si="1"/>
        <v>1889</v>
      </c>
    </row>
    <row r="192" spans="13:13" x14ac:dyDescent="0.25">
      <c r="M192" s="129">
        <f t="shared" si="1"/>
        <v>1888</v>
      </c>
    </row>
    <row r="193" spans="13:13" x14ac:dyDescent="0.25">
      <c r="M193" s="129">
        <f t="shared" ref="M193:M232" si="2">+M192-1</f>
        <v>1887</v>
      </c>
    </row>
    <row r="194" spans="13:13" x14ac:dyDescent="0.25">
      <c r="M194" s="129">
        <f t="shared" si="2"/>
        <v>1886</v>
      </c>
    </row>
    <row r="195" spans="13:13" x14ac:dyDescent="0.25">
      <c r="M195" s="129">
        <f t="shared" si="2"/>
        <v>1885</v>
      </c>
    </row>
    <row r="196" spans="13:13" x14ac:dyDescent="0.25">
      <c r="M196" s="129">
        <f t="shared" si="2"/>
        <v>1884</v>
      </c>
    </row>
    <row r="197" spans="13:13" x14ac:dyDescent="0.25">
      <c r="M197" s="129">
        <f t="shared" si="2"/>
        <v>1883</v>
      </c>
    </row>
    <row r="198" spans="13:13" x14ac:dyDescent="0.25">
      <c r="M198" s="129">
        <f t="shared" si="2"/>
        <v>1882</v>
      </c>
    </row>
    <row r="199" spans="13:13" x14ac:dyDescent="0.25">
      <c r="M199" s="129">
        <f t="shared" si="2"/>
        <v>1881</v>
      </c>
    </row>
    <row r="200" spans="13:13" x14ac:dyDescent="0.25">
      <c r="M200" s="129">
        <f t="shared" si="2"/>
        <v>1880</v>
      </c>
    </row>
    <row r="201" spans="13:13" x14ac:dyDescent="0.25">
      <c r="M201" s="129">
        <f t="shared" si="2"/>
        <v>1879</v>
      </c>
    </row>
    <row r="202" spans="13:13" x14ac:dyDescent="0.25">
      <c r="M202" s="129">
        <f t="shared" si="2"/>
        <v>1878</v>
      </c>
    </row>
    <row r="203" spans="13:13" x14ac:dyDescent="0.25">
      <c r="M203" s="129">
        <f t="shared" si="2"/>
        <v>1877</v>
      </c>
    </row>
    <row r="204" spans="13:13" x14ac:dyDescent="0.25">
      <c r="M204" s="129">
        <f t="shared" si="2"/>
        <v>1876</v>
      </c>
    </row>
    <row r="205" spans="13:13" x14ac:dyDescent="0.25">
      <c r="M205" s="129">
        <f t="shared" si="2"/>
        <v>1875</v>
      </c>
    </row>
    <row r="206" spans="13:13" x14ac:dyDescent="0.25">
      <c r="M206" s="129">
        <f t="shared" si="2"/>
        <v>1874</v>
      </c>
    </row>
    <row r="207" spans="13:13" x14ac:dyDescent="0.25">
      <c r="M207" s="129">
        <f t="shared" si="2"/>
        <v>1873</v>
      </c>
    </row>
    <row r="208" spans="13:13" x14ac:dyDescent="0.25">
      <c r="M208" s="129">
        <f t="shared" si="2"/>
        <v>1872</v>
      </c>
    </row>
    <row r="209" spans="13:13" x14ac:dyDescent="0.25">
      <c r="M209" s="129">
        <f t="shared" si="2"/>
        <v>1871</v>
      </c>
    </row>
    <row r="210" spans="13:13" x14ac:dyDescent="0.25">
      <c r="M210" s="129">
        <f t="shared" si="2"/>
        <v>1870</v>
      </c>
    </row>
    <row r="211" spans="13:13" x14ac:dyDescent="0.25">
      <c r="M211" s="129">
        <f t="shared" si="2"/>
        <v>1869</v>
      </c>
    </row>
    <row r="212" spans="13:13" x14ac:dyDescent="0.25">
      <c r="M212" s="129">
        <f t="shared" si="2"/>
        <v>1868</v>
      </c>
    </row>
    <row r="213" spans="13:13" x14ac:dyDescent="0.25">
      <c r="M213" s="129">
        <f t="shared" si="2"/>
        <v>1867</v>
      </c>
    </row>
    <row r="214" spans="13:13" x14ac:dyDescent="0.25">
      <c r="M214" s="129">
        <f t="shared" si="2"/>
        <v>1866</v>
      </c>
    </row>
    <row r="215" spans="13:13" x14ac:dyDescent="0.25">
      <c r="M215" s="129">
        <f t="shared" si="2"/>
        <v>1865</v>
      </c>
    </row>
    <row r="216" spans="13:13" x14ac:dyDescent="0.25">
      <c r="M216" s="129">
        <f t="shared" si="2"/>
        <v>1864</v>
      </c>
    </row>
    <row r="217" spans="13:13" x14ac:dyDescent="0.25">
      <c r="M217" s="129">
        <f t="shared" si="2"/>
        <v>1863</v>
      </c>
    </row>
    <row r="218" spans="13:13" x14ac:dyDescent="0.25">
      <c r="M218" s="129">
        <f t="shared" si="2"/>
        <v>1862</v>
      </c>
    </row>
    <row r="219" spans="13:13" x14ac:dyDescent="0.25">
      <c r="M219" s="129">
        <f t="shared" si="2"/>
        <v>1861</v>
      </c>
    </row>
    <row r="220" spans="13:13" x14ac:dyDescent="0.25">
      <c r="M220" s="129">
        <f t="shared" si="2"/>
        <v>1860</v>
      </c>
    </row>
    <row r="221" spans="13:13" x14ac:dyDescent="0.25">
      <c r="M221" s="129">
        <f t="shared" si="2"/>
        <v>1859</v>
      </c>
    </row>
    <row r="222" spans="13:13" x14ac:dyDescent="0.25">
      <c r="M222" s="129">
        <f t="shared" si="2"/>
        <v>1858</v>
      </c>
    </row>
    <row r="223" spans="13:13" x14ac:dyDescent="0.25">
      <c r="M223" s="129">
        <f t="shared" si="2"/>
        <v>1857</v>
      </c>
    </row>
    <row r="224" spans="13:13" x14ac:dyDescent="0.25">
      <c r="M224" s="129">
        <f t="shared" si="2"/>
        <v>1856</v>
      </c>
    </row>
    <row r="225" spans="13:13" x14ac:dyDescent="0.25">
      <c r="M225" s="129">
        <f t="shared" si="2"/>
        <v>1855</v>
      </c>
    </row>
    <row r="226" spans="13:13" x14ac:dyDescent="0.25">
      <c r="M226" s="129">
        <f t="shared" si="2"/>
        <v>1854</v>
      </c>
    </row>
    <row r="227" spans="13:13" x14ac:dyDescent="0.25">
      <c r="M227" s="129">
        <f t="shared" si="2"/>
        <v>1853</v>
      </c>
    </row>
    <row r="228" spans="13:13" x14ac:dyDescent="0.25">
      <c r="M228" s="129">
        <f t="shared" si="2"/>
        <v>1852</v>
      </c>
    </row>
    <row r="229" spans="13:13" x14ac:dyDescent="0.25">
      <c r="M229" s="129">
        <f t="shared" si="2"/>
        <v>1851</v>
      </c>
    </row>
    <row r="230" spans="13:13" x14ac:dyDescent="0.25">
      <c r="M230" s="129">
        <f t="shared" si="2"/>
        <v>1850</v>
      </c>
    </row>
    <row r="231" spans="13:13" x14ac:dyDescent="0.25">
      <c r="M231" s="129">
        <f t="shared" si="2"/>
        <v>1849</v>
      </c>
    </row>
    <row r="232" spans="13:13" x14ac:dyDescent="0.25">
      <c r="M232" s="129">
        <f t="shared" si="2"/>
        <v>1848</v>
      </c>
    </row>
    <row r="233" spans="13:13" x14ac:dyDescent="0.25">
      <c r="M233" s="129"/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  <row r="4779" spans="13:13" x14ac:dyDescent="0.25">
      <c r="M4779" s="129"/>
    </row>
    <row r="4780" spans="13:13" x14ac:dyDescent="0.25">
      <c r="M4780" s="129"/>
    </row>
  </sheetData>
  <dataValidations xWindow="821" yWindow="462" count="12"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$L$63:$L$64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  <dataValidation type="list" allowBlank="1" showInputMessage="1" showErrorMessage="1" sqref="E6:E14">
      <formula1>$M$63:$M$219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4">
      <formula1>$L$63:$L$64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4">
      <formula1>$L$63:$L$64</formula1>
    </dataValidation>
    <dataValidation operator="greaterThanOrEqual" allowBlank="1" showInputMessage="1" showErrorMessage="1" error="Inserire i valori con segno positivo" promptTitle="Campo descrittivo" prompt="Indicare la/le attività svolte." sqref="G7:G14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4">
      <formula1>$L$63:$L$64</formula1>
    </dataValidation>
    <dataValidation type="decimal" allowBlank="1" showInputMessage="1" showErrorMessage="1" error="Inserire valori tra 0 e 100%, con decimali" promptTitle="Campo numerico" prompt="Inserire valori comprensivi di decimali." sqref="F6:F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4">
      <formula1>$L$63:$L$64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 x14ac:dyDescent="0.2">
      <c r="B6" s="110"/>
      <c r="C6" s="113"/>
      <c r="D6" s="116"/>
      <c r="E6" s="225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">
      <c r="B7" s="110"/>
      <c r="C7" s="113"/>
      <c r="D7" s="116"/>
      <c r="E7" s="225"/>
      <c r="F7" s="224"/>
      <c r="G7" s="226"/>
      <c r="H7" s="112"/>
      <c r="I7" s="115"/>
      <c r="J7" s="111"/>
      <c r="K7" s="111"/>
      <c r="L7" s="111"/>
      <c r="M7" s="111"/>
    </row>
    <row r="8" spans="2:15" ht="35.1" customHeight="1" x14ac:dyDescent="0.2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">
      <c r="B16" s="258" t="s">
        <v>153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2:15" s="118" customFormat="1" x14ac:dyDescent="0.25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x14ac:dyDescent="0.25">
      <c r="B18" s="184" t="s">
        <v>170</v>
      </c>
      <c r="E18" s="119"/>
      <c r="K18" s="119"/>
      <c r="M18" s="128"/>
      <c r="N18" s="128"/>
      <c r="O18" s="128"/>
    </row>
    <row r="19" spans="2:15" ht="14.25" x14ac:dyDescent="0.2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4.25" x14ac:dyDescent="0.2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25">
      <c r="B21" s="183" t="s">
        <v>180</v>
      </c>
    </row>
    <row r="22" spans="2:15" x14ac:dyDescent="0.25">
      <c r="B22" s="183" t="s">
        <v>181</v>
      </c>
    </row>
    <row r="23" spans="2:15" s="118" customFormat="1" x14ac:dyDescent="0.25">
      <c r="B23" s="184" t="s">
        <v>212</v>
      </c>
      <c r="E23" s="119"/>
      <c r="K23" s="119"/>
      <c r="M23" s="128"/>
      <c r="N23" s="128"/>
      <c r="O23" s="128"/>
    </row>
    <row r="24" spans="2:15" s="118" customFormat="1" ht="13.5" customHeight="1" x14ac:dyDescent="0.25">
      <c r="B24" s="184" t="s">
        <v>182</v>
      </c>
      <c r="E24" s="119"/>
      <c r="K24" s="119"/>
      <c r="M24" s="128"/>
      <c r="N24" s="126"/>
      <c r="O24" s="126"/>
    </row>
    <row r="25" spans="2:15" s="118" customFormat="1" x14ac:dyDescent="0.25">
      <c r="B25" s="184" t="s">
        <v>176</v>
      </c>
      <c r="E25" s="119"/>
      <c r="K25" s="119"/>
      <c r="M25" s="128"/>
      <c r="N25" s="133"/>
      <c r="O25" s="132"/>
    </row>
    <row r="26" spans="2:15" s="118" customFormat="1" x14ac:dyDescent="0.25">
      <c r="B26" s="184" t="s">
        <v>183</v>
      </c>
      <c r="E26" s="119"/>
      <c r="K26" s="119"/>
      <c r="M26" s="128"/>
      <c r="N26" s="133"/>
      <c r="O26" s="132"/>
    </row>
    <row r="27" spans="2:15" s="118" customFormat="1" x14ac:dyDescent="0.25">
      <c r="B27" s="184" t="s">
        <v>175</v>
      </c>
      <c r="E27" s="119"/>
      <c r="K27" s="119"/>
      <c r="M27" s="128"/>
      <c r="N27" s="133"/>
      <c r="O27" s="132"/>
    </row>
    <row r="28" spans="2:15" s="118" customFormat="1" x14ac:dyDescent="0.25">
      <c r="B28" s="184" t="s">
        <v>186</v>
      </c>
      <c r="E28" s="119"/>
      <c r="K28" s="119"/>
      <c r="M28" s="128"/>
      <c r="N28" s="133"/>
      <c r="O28" s="132"/>
    </row>
    <row r="29" spans="2:15" x14ac:dyDescent="0.25">
      <c r="B29" s="183"/>
      <c r="G29" s="108"/>
      <c r="H29" s="108"/>
    </row>
    <row r="30" spans="2:15" x14ac:dyDescent="0.25">
      <c r="B30" s="108"/>
    </row>
    <row r="75" spans="12:13" x14ac:dyDescent="0.25">
      <c r="L75" s="101" t="s">
        <v>61</v>
      </c>
      <c r="M75" s="102">
        <v>2017</v>
      </c>
    </row>
    <row r="76" spans="12:13" x14ac:dyDescent="0.25">
      <c r="L76" s="101" t="s">
        <v>62</v>
      </c>
      <c r="M76" s="102">
        <f>+M75-1</f>
        <v>2016</v>
      </c>
    </row>
    <row r="77" spans="12:13" x14ac:dyDescent="0.25">
      <c r="L77" s="101"/>
      <c r="M77" s="102">
        <f t="shared" ref="M77:M140" si="0">+M76-1</f>
        <v>2015</v>
      </c>
    </row>
    <row r="78" spans="12:13" x14ac:dyDescent="0.25">
      <c r="L78" s="101"/>
      <c r="M78" s="102">
        <f t="shared" si="0"/>
        <v>2014</v>
      </c>
    </row>
    <row r="79" spans="12:13" x14ac:dyDescent="0.25">
      <c r="L79" s="101"/>
      <c r="M79" s="102">
        <f t="shared" si="0"/>
        <v>2013</v>
      </c>
    </row>
    <row r="80" spans="12:13" x14ac:dyDescent="0.25">
      <c r="L80" s="101"/>
      <c r="M80" s="102">
        <f t="shared" si="0"/>
        <v>2012</v>
      </c>
    </row>
    <row r="81" spans="12:13" x14ac:dyDescent="0.25">
      <c r="L81" s="101"/>
      <c r="M81" s="102">
        <f t="shared" si="0"/>
        <v>2011</v>
      </c>
    </row>
    <row r="82" spans="12:13" x14ac:dyDescent="0.25">
      <c r="L82" s="101"/>
      <c r="M82" s="102">
        <f t="shared" si="0"/>
        <v>2010</v>
      </c>
    </row>
    <row r="83" spans="12:13" x14ac:dyDescent="0.25">
      <c r="L83" s="101"/>
      <c r="M83" s="102">
        <f t="shared" si="0"/>
        <v>2009</v>
      </c>
    </row>
    <row r="84" spans="12:13" x14ac:dyDescent="0.25">
      <c r="L84" s="101"/>
      <c r="M84" s="102">
        <f t="shared" si="0"/>
        <v>2008</v>
      </c>
    </row>
    <row r="85" spans="12:13" x14ac:dyDescent="0.25">
      <c r="L85" s="101"/>
      <c r="M85" s="102">
        <f t="shared" si="0"/>
        <v>2007</v>
      </c>
    </row>
    <row r="86" spans="12:13" x14ac:dyDescent="0.25">
      <c r="L86" s="101"/>
      <c r="M86" s="102">
        <f t="shared" si="0"/>
        <v>2006</v>
      </c>
    </row>
    <row r="87" spans="12:13" x14ac:dyDescent="0.25">
      <c r="L87" s="101"/>
      <c r="M87" s="102">
        <f t="shared" si="0"/>
        <v>2005</v>
      </c>
    </row>
    <row r="88" spans="12:13" x14ac:dyDescent="0.25">
      <c r="L88" s="101"/>
      <c r="M88" s="102">
        <f t="shared" si="0"/>
        <v>2004</v>
      </c>
    </row>
    <row r="89" spans="12:13" x14ac:dyDescent="0.25">
      <c r="L89" s="101"/>
      <c r="M89" s="102">
        <f t="shared" si="0"/>
        <v>2003</v>
      </c>
    </row>
    <row r="90" spans="12:13" x14ac:dyDescent="0.25">
      <c r="L90" s="101"/>
      <c r="M90" s="102">
        <f t="shared" si="0"/>
        <v>2002</v>
      </c>
    </row>
    <row r="91" spans="12:13" x14ac:dyDescent="0.25">
      <c r="L91" s="101"/>
      <c r="M91" s="102">
        <f t="shared" si="0"/>
        <v>2001</v>
      </c>
    </row>
    <row r="92" spans="12:13" x14ac:dyDescent="0.25">
      <c r="L92" s="101"/>
      <c r="M92" s="102">
        <f t="shared" si="0"/>
        <v>2000</v>
      </c>
    </row>
    <row r="93" spans="12:13" x14ac:dyDescent="0.25">
      <c r="L93" s="101"/>
      <c r="M93" s="102">
        <f t="shared" si="0"/>
        <v>1999</v>
      </c>
    </row>
    <row r="94" spans="12:13" x14ac:dyDescent="0.25">
      <c r="L94" s="101"/>
      <c r="M94" s="102">
        <f t="shared" si="0"/>
        <v>1998</v>
      </c>
    </row>
    <row r="95" spans="12:13" x14ac:dyDescent="0.25">
      <c r="L95" s="101"/>
      <c r="M95" s="102">
        <f t="shared" si="0"/>
        <v>1997</v>
      </c>
    </row>
    <row r="96" spans="12:13" x14ac:dyDescent="0.25">
      <c r="L96" s="101"/>
      <c r="M96" s="102">
        <f t="shared" si="0"/>
        <v>1996</v>
      </c>
    </row>
    <row r="97" spans="12:13" x14ac:dyDescent="0.25">
      <c r="L97" s="101"/>
      <c r="M97" s="102">
        <f t="shared" si="0"/>
        <v>1995</v>
      </c>
    </row>
    <row r="98" spans="12:13" x14ac:dyDescent="0.25">
      <c r="L98" s="101"/>
      <c r="M98" s="102">
        <f t="shared" si="0"/>
        <v>1994</v>
      </c>
    </row>
    <row r="99" spans="12:13" x14ac:dyDescent="0.25">
      <c r="L99" s="101"/>
      <c r="M99" s="102">
        <f t="shared" si="0"/>
        <v>1993</v>
      </c>
    </row>
    <row r="100" spans="12:13" x14ac:dyDescent="0.25">
      <c r="L100" s="101"/>
      <c r="M100" s="102">
        <f t="shared" si="0"/>
        <v>1992</v>
      </c>
    </row>
    <row r="101" spans="12:13" x14ac:dyDescent="0.25">
      <c r="L101" s="101"/>
      <c r="M101" s="102">
        <f t="shared" si="0"/>
        <v>1991</v>
      </c>
    </row>
    <row r="102" spans="12:13" x14ac:dyDescent="0.25">
      <c r="L102" s="101"/>
      <c r="M102" s="102">
        <f t="shared" si="0"/>
        <v>1990</v>
      </c>
    </row>
    <row r="103" spans="12:13" x14ac:dyDescent="0.25">
      <c r="L103" s="101"/>
      <c r="M103" s="102">
        <f t="shared" si="0"/>
        <v>1989</v>
      </c>
    </row>
    <row r="104" spans="12:13" x14ac:dyDescent="0.25">
      <c r="L104" s="101"/>
      <c r="M104" s="102">
        <f t="shared" si="0"/>
        <v>1988</v>
      </c>
    </row>
    <row r="105" spans="12:13" x14ac:dyDescent="0.25">
      <c r="L105" s="101"/>
      <c r="M105" s="102">
        <f t="shared" si="0"/>
        <v>1987</v>
      </c>
    </row>
    <row r="106" spans="12:13" x14ac:dyDescent="0.25">
      <c r="L106" s="101"/>
      <c r="M106" s="102">
        <f t="shared" si="0"/>
        <v>1986</v>
      </c>
    </row>
    <row r="107" spans="12:13" x14ac:dyDescent="0.25">
      <c r="L107" s="101"/>
      <c r="M107" s="102">
        <f t="shared" si="0"/>
        <v>1985</v>
      </c>
    </row>
    <row r="108" spans="12:13" x14ac:dyDescent="0.25">
      <c r="L108" s="101"/>
      <c r="M108" s="102">
        <f t="shared" si="0"/>
        <v>1984</v>
      </c>
    </row>
    <row r="109" spans="12:13" x14ac:dyDescent="0.25">
      <c r="L109" s="101"/>
      <c r="M109" s="102">
        <f t="shared" si="0"/>
        <v>1983</v>
      </c>
    </row>
    <row r="110" spans="12:13" x14ac:dyDescent="0.25">
      <c r="L110" s="101"/>
      <c r="M110" s="102">
        <f t="shared" si="0"/>
        <v>1982</v>
      </c>
    </row>
    <row r="111" spans="12:13" x14ac:dyDescent="0.25">
      <c r="L111" s="101"/>
      <c r="M111" s="102">
        <f t="shared" si="0"/>
        <v>1981</v>
      </c>
    </row>
    <row r="112" spans="12:13" x14ac:dyDescent="0.25">
      <c r="L112" s="101"/>
      <c r="M112" s="102">
        <f t="shared" si="0"/>
        <v>1980</v>
      </c>
    </row>
    <row r="113" spans="12:13" x14ac:dyDescent="0.25">
      <c r="L113" s="101"/>
      <c r="M113" s="102">
        <f t="shared" si="0"/>
        <v>1979</v>
      </c>
    </row>
    <row r="114" spans="12:13" x14ac:dyDescent="0.25">
      <c r="L114" s="101"/>
      <c r="M114" s="102">
        <f t="shared" si="0"/>
        <v>1978</v>
      </c>
    </row>
    <row r="115" spans="12:13" x14ac:dyDescent="0.25">
      <c r="L115" s="101"/>
      <c r="M115" s="102">
        <f t="shared" si="0"/>
        <v>1977</v>
      </c>
    </row>
    <row r="116" spans="12:13" x14ac:dyDescent="0.25">
      <c r="L116" s="101"/>
      <c r="M116" s="102">
        <f t="shared" si="0"/>
        <v>1976</v>
      </c>
    </row>
    <row r="117" spans="12:13" x14ac:dyDescent="0.25">
      <c r="L117" s="101"/>
      <c r="M117" s="102">
        <f t="shared" si="0"/>
        <v>1975</v>
      </c>
    </row>
    <row r="118" spans="12:13" x14ac:dyDescent="0.25">
      <c r="L118" s="101"/>
      <c r="M118" s="102">
        <f t="shared" si="0"/>
        <v>1974</v>
      </c>
    </row>
    <row r="119" spans="12:13" x14ac:dyDescent="0.25">
      <c r="L119" s="101"/>
      <c r="M119" s="102">
        <f t="shared" si="0"/>
        <v>1973</v>
      </c>
    </row>
    <row r="120" spans="12:13" x14ac:dyDescent="0.25">
      <c r="L120" s="101"/>
      <c r="M120" s="102">
        <f t="shared" si="0"/>
        <v>1972</v>
      </c>
    </row>
    <row r="121" spans="12:13" x14ac:dyDescent="0.25">
      <c r="L121" s="101"/>
      <c r="M121" s="102">
        <f t="shared" si="0"/>
        <v>1971</v>
      </c>
    </row>
    <row r="122" spans="12:13" x14ac:dyDescent="0.25">
      <c r="L122" s="101"/>
      <c r="M122" s="102">
        <f t="shared" si="0"/>
        <v>1970</v>
      </c>
    </row>
    <row r="123" spans="12:13" x14ac:dyDescent="0.25">
      <c r="L123" s="101"/>
      <c r="M123" s="102">
        <f t="shared" si="0"/>
        <v>1969</v>
      </c>
    </row>
    <row r="124" spans="12:13" x14ac:dyDescent="0.25">
      <c r="L124" s="101"/>
      <c r="M124" s="102">
        <f t="shared" si="0"/>
        <v>1968</v>
      </c>
    </row>
    <row r="125" spans="12:13" x14ac:dyDescent="0.25">
      <c r="L125" s="101"/>
      <c r="M125" s="102">
        <f t="shared" si="0"/>
        <v>1967</v>
      </c>
    </row>
    <row r="126" spans="12:13" x14ac:dyDescent="0.25">
      <c r="L126" s="101"/>
      <c r="M126" s="102">
        <f t="shared" si="0"/>
        <v>1966</v>
      </c>
    </row>
    <row r="127" spans="12:13" x14ac:dyDescent="0.25">
      <c r="L127" s="101"/>
      <c r="M127" s="102">
        <f t="shared" si="0"/>
        <v>1965</v>
      </c>
    </row>
    <row r="128" spans="12:13" x14ac:dyDescent="0.25">
      <c r="L128" s="101"/>
      <c r="M128" s="102">
        <f t="shared" si="0"/>
        <v>1964</v>
      </c>
    </row>
    <row r="129" spans="12:13" x14ac:dyDescent="0.25">
      <c r="L129" s="101"/>
      <c r="M129" s="102">
        <f t="shared" si="0"/>
        <v>1963</v>
      </c>
    </row>
    <row r="130" spans="12:13" x14ac:dyDescent="0.25">
      <c r="L130" s="101"/>
      <c r="M130" s="102">
        <f t="shared" si="0"/>
        <v>1962</v>
      </c>
    </row>
    <row r="131" spans="12:13" x14ac:dyDescent="0.25">
      <c r="L131" s="101"/>
      <c r="M131" s="102">
        <f t="shared" si="0"/>
        <v>1961</v>
      </c>
    </row>
    <row r="132" spans="12:13" x14ac:dyDescent="0.25">
      <c r="L132" s="101"/>
      <c r="M132" s="102">
        <f t="shared" si="0"/>
        <v>1960</v>
      </c>
    </row>
    <row r="133" spans="12:13" x14ac:dyDescent="0.25">
      <c r="L133" s="101"/>
      <c r="M133" s="102">
        <f t="shared" si="0"/>
        <v>1959</v>
      </c>
    </row>
    <row r="134" spans="12:13" x14ac:dyDescent="0.25">
      <c r="L134" s="101"/>
      <c r="M134" s="102">
        <f t="shared" si="0"/>
        <v>1958</v>
      </c>
    </row>
    <row r="135" spans="12:13" x14ac:dyDescent="0.25">
      <c r="L135" s="101"/>
      <c r="M135" s="102">
        <f t="shared" si="0"/>
        <v>1957</v>
      </c>
    </row>
    <row r="136" spans="12:13" x14ac:dyDescent="0.25">
      <c r="L136" s="101"/>
      <c r="M136" s="102">
        <f t="shared" si="0"/>
        <v>1956</v>
      </c>
    </row>
    <row r="137" spans="12:13" x14ac:dyDescent="0.25">
      <c r="L137" s="101"/>
      <c r="M137" s="102">
        <f t="shared" si="0"/>
        <v>1955</v>
      </c>
    </row>
    <row r="138" spans="12:13" x14ac:dyDescent="0.25">
      <c r="L138" s="101"/>
      <c r="M138" s="102">
        <f t="shared" si="0"/>
        <v>1954</v>
      </c>
    </row>
    <row r="139" spans="12:13" x14ac:dyDescent="0.25">
      <c r="L139" s="101"/>
      <c r="M139" s="102">
        <f t="shared" si="0"/>
        <v>1953</v>
      </c>
    </row>
    <row r="140" spans="12:13" x14ac:dyDescent="0.25">
      <c r="L140" s="101"/>
      <c r="M140" s="102">
        <f t="shared" si="0"/>
        <v>1952</v>
      </c>
    </row>
    <row r="141" spans="12:13" x14ac:dyDescent="0.25">
      <c r="L141" s="101"/>
      <c r="M141" s="102">
        <f t="shared" ref="M141:M204" si="1">+M140-1</f>
        <v>1951</v>
      </c>
    </row>
    <row r="142" spans="12:13" x14ac:dyDescent="0.25">
      <c r="L142" s="101"/>
      <c r="M142" s="102">
        <f t="shared" si="1"/>
        <v>1950</v>
      </c>
    </row>
    <row r="143" spans="12:13" x14ac:dyDescent="0.25">
      <c r="L143" s="101"/>
      <c r="M143" s="102">
        <f t="shared" si="1"/>
        <v>1949</v>
      </c>
    </row>
    <row r="144" spans="12:13" x14ac:dyDescent="0.25">
      <c r="L144" s="101"/>
      <c r="M144" s="102">
        <f t="shared" si="1"/>
        <v>1948</v>
      </c>
    </row>
    <row r="145" spans="12:13" x14ac:dyDescent="0.25">
      <c r="L145" s="101"/>
      <c r="M145" s="102">
        <f t="shared" si="1"/>
        <v>1947</v>
      </c>
    </row>
    <row r="146" spans="12:13" x14ac:dyDescent="0.25">
      <c r="L146" s="101"/>
      <c r="M146" s="102">
        <f t="shared" si="1"/>
        <v>1946</v>
      </c>
    </row>
    <row r="147" spans="12:13" x14ac:dyDescent="0.25">
      <c r="L147" s="101"/>
      <c r="M147" s="102">
        <f t="shared" si="1"/>
        <v>1945</v>
      </c>
    </row>
    <row r="148" spans="12:13" x14ac:dyDescent="0.25">
      <c r="L148" s="101"/>
      <c r="M148" s="102">
        <f t="shared" si="1"/>
        <v>1944</v>
      </c>
    </row>
    <row r="149" spans="12:13" x14ac:dyDescent="0.25">
      <c r="L149" s="101"/>
      <c r="M149" s="102">
        <f t="shared" si="1"/>
        <v>1943</v>
      </c>
    </row>
    <row r="150" spans="12:13" x14ac:dyDescent="0.25">
      <c r="L150" s="101"/>
      <c r="M150" s="102">
        <f t="shared" si="1"/>
        <v>1942</v>
      </c>
    </row>
    <row r="151" spans="12:13" x14ac:dyDescent="0.25">
      <c r="L151" s="101"/>
      <c r="M151" s="102">
        <f t="shared" si="1"/>
        <v>1941</v>
      </c>
    </row>
    <row r="152" spans="12:13" x14ac:dyDescent="0.25">
      <c r="L152" s="101"/>
      <c r="M152" s="102">
        <f t="shared" si="1"/>
        <v>1940</v>
      </c>
    </row>
    <row r="153" spans="12:13" x14ac:dyDescent="0.25">
      <c r="L153" s="101"/>
      <c r="M153" s="102">
        <f t="shared" si="1"/>
        <v>1939</v>
      </c>
    </row>
    <row r="154" spans="12:13" x14ac:dyDescent="0.25">
      <c r="L154" s="101"/>
      <c r="M154" s="102">
        <f t="shared" si="1"/>
        <v>1938</v>
      </c>
    </row>
    <row r="155" spans="12:13" x14ac:dyDescent="0.25">
      <c r="L155" s="101"/>
      <c r="M155" s="102">
        <f t="shared" si="1"/>
        <v>1937</v>
      </c>
    </row>
    <row r="156" spans="12:13" x14ac:dyDescent="0.25">
      <c r="L156" s="101"/>
      <c r="M156" s="102">
        <f t="shared" si="1"/>
        <v>1936</v>
      </c>
    </row>
    <row r="157" spans="12:13" x14ac:dyDescent="0.25">
      <c r="L157" s="101"/>
      <c r="M157" s="102">
        <f t="shared" si="1"/>
        <v>1935</v>
      </c>
    </row>
    <row r="158" spans="12:13" x14ac:dyDescent="0.25">
      <c r="L158" s="101"/>
      <c r="M158" s="102">
        <f t="shared" si="1"/>
        <v>1934</v>
      </c>
    </row>
    <row r="159" spans="12:13" x14ac:dyDescent="0.25">
      <c r="L159" s="101"/>
      <c r="M159" s="102">
        <f t="shared" si="1"/>
        <v>1933</v>
      </c>
    </row>
    <row r="160" spans="12:13" x14ac:dyDescent="0.25">
      <c r="L160" s="101"/>
      <c r="M160" s="102">
        <f t="shared" si="1"/>
        <v>1932</v>
      </c>
    </row>
    <row r="161" spans="12:13" x14ac:dyDescent="0.25">
      <c r="L161" s="101"/>
      <c r="M161" s="102">
        <f t="shared" si="1"/>
        <v>1931</v>
      </c>
    </row>
    <row r="162" spans="12:13" x14ac:dyDescent="0.25">
      <c r="L162" s="101"/>
      <c r="M162" s="102">
        <f t="shared" si="1"/>
        <v>1930</v>
      </c>
    </row>
    <row r="163" spans="12:13" x14ac:dyDescent="0.25">
      <c r="L163" s="101"/>
      <c r="M163" s="102">
        <f t="shared" si="1"/>
        <v>1929</v>
      </c>
    </row>
    <row r="164" spans="12:13" x14ac:dyDescent="0.25">
      <c r="L164" s="101"/>
      <c r="M164" s="102">
        <f t="shared" si="1"/>
        <v>1928</v>
      </c>
    </row>
    <row r="165" spans="12:13" x14ac:dyDescent="0.25">
      <c r="L165" s="101"/>
      <c r="M165" s="102">
        <f t="shared" si="1"/>
        <v>1927</v>
      </c>
    </row>
    <row r="166" spans="12:13" x14ac:dyDescent="0.25">
      <c r="L166" s="101"/>
      <c r="M166" s="102">
        <f t="shared" si="1"/>
        <v>1926</v>
      </c>
    </row>
    <row r="167" spans="12:13" x14ac:dyDescent="0.25">
      <c r="L167" s="101"/>
      <c r="M167" s="102">
        <f t="shared" si="1"/>
        <v>1925</v>
      </c>
    </row>
    <row r="168" spans="12:13" x14ac:dyDescent="0.25">
      <c r="L168" s="101"/>
      <c r="M168" s="102">
        <f t="shared" si="1"/>
        <v>1924</v>
      </c>
    </row>
    <row r="169" spans="12:13" x14ac:dyDescent="0.25">
      <c r="L169" s="101"/>
      <c r="M169" s="102">
        <f t="shared" si="1"/>
        <v>1923</v>
      </c>
    </row>
    <row r="170" spans="12:13" x14ac:dyDescent="0.25">
      <c r="L170" s="101"/>
      <c r="M170" s="102">
        <f t="shared" si="1"/>
        <v>1922</v>
      </c>
    </row>
    <row r="171" spans="12:13" x14ac:dyDescent="0.25">
      <c r="L171" s="101"/>
      <c r="M171" s="102">
        <f t="shared" si="1"/>
        <v>1921</v>
      </c>
    </row>
    <row r="172" spans="12:13" x14ac:dyDescent="0.25">
      <c r="L172" s="101"/>
      <c r="M172" s="102">
        <f t="shared" si="1"/>
        <v>1920</v>
      </c>
    </row>
    <row r="173" spans="12:13" x14ac:dyDescent="0.25">
      <c r="L173" s="101"/>
      <c r="M173" s="102">
        <f t="shared" si="1"/>
        <v>1919</v>
      </c>
    </row>
    <row r="174" spans="12:13" x14ac:dyDescent="0.25">
      <c r="L174" s="101"/>
      <c r="M174" s="102">
        <f t="shared" si="1"/>
        <v>1918</v>
      </c>
    </row>
    <row r="175" spans="12:13" x14ac:dyDescent="0.25">
      <c r="L175" s="101"/>
      <c r="M175" s="102">
        <f t="shared" si="1"/>
        <v>1917</v>
      </c>
    </row>
    <row r="176" spans="12:13" x14ac:dyDescent="0.25">
      <c r="L176" s="101"/>
      <c r="M176" s="102">
        <f t="shared" si="1"/>
        <v>1916</v>
      </c>
    </row>
    <row r="177" spans="12:13" x14ac:dyDescent="0.25">
      <c r="L177" s="101"/>
      <c r="M177" s="102">
        <f t="shared" si="1"/>
        <v>1915</v>
      </c>
    </row>
    <row r="178" spans="12:13" x14ac:dyDescent="0.25">
      <c r="L178" s="101"/>
      <c r="M178" s="102">
        <f t="shared" si="1"/>
        <v>1914</v>
      </c>
    </row>
    <row r="179" spans="12:13" x14ac:dyDescent="0.25">
      <c r="L179" s="101"/>
      <c r="M179" s="102">
        <f t="shared" si="1"/>
        <v>1913</v>
      </c>
    </row>
    <row r="180" spans="12:13" x14ac:dyDescent="0.25">
      <c r="L180" s="101"/>
      <c r="M180" s="102">
        <f t="shared" si="1"/>
        <v>1912</v>
      </c>
    </row>
    <row r="181" spans="12:13" x14ac:dyDescent="0.25">
      <c r="L181" s="101"/>
      <c r="M181" s="102">
        <f t="shared" si="1"/>
        <v>1911</v>
      </c>
    </row>
    <row r="182" spans="12:13" x14ac:dyDescent="0.25">
      <c r="L182" s="101"/>
      <c r="M182" s="102">
        <f t="shared" si="1"/>
        <v>1910</v>
      </c>
    </row>
    <row r="183" spans="12:13" x14ac:dyDescent="0.25">
      <c r="L183" s="101"/>
      <c r="M183" s="102">
        <f t="shared" si="1"/>
        <v>1909</v>
      </c>
    </row>
    <row r="184" spans="12:13" x14ac:dyDescent="0.25">
      <c r="L184" s="101"/>
      <c r="M184" s="102">
        <f t="shared" si="1"/>
        <v>1908</v>
      </c>
    </row>
    <row r="185" spans="12:13" x14ac:dyDescent="0.25">
      <c r="L185" s="101"/>
      <c r="M185" s="102">
        <f t="shared" si="1"/>
        <v>1907</v>
      </c>
    </row>
    <row r="186" spans="12:13" x14ac:dyDescent="0.25">
      <c r="L186" s="101"/>
      <c r="M186" s="102">
        <f t="shared" si="1"/>
        <v>1906</v>
      </c>
    </row>
    <row r="187" spans="12:13" x14ac:dyDescent="0.25">
      <c r="L187" s="101"/>
      <c r="M187" s="102">
        <f t="shared" si="1"/>
        <v>1905</v>
      </c>
    </row>
    <row r="188" spans="12:13" x14ac:dyDescent="0.25">
      <c r="L188" s="101"/>
      <c r="M188" s="102">
        <f t="shared" si="1"/>
        <v>1904</v>
      </c>
    </row>
    <row r="189" spans="12:13" x14ac:dyDescent="0.25">
      <c r="L189" s="101"/>
      <c r="M189" s="102">
        <f t="shared" si="1"/>
        <v>1903</v>
      </c>
    </row>
    <row r="190" spans="12:13" x14ac:dyDescent="0.25">
      <c r="L190" s="101"/>
      <c r="M190" s="102">
        <f t="shared" si="1"/>
        <v>1902</v>
      </c>
    </row>
    <row r="191" spans="12:13" x14ac:dyDescent="0.25">
      <c r="L191" s="101"/>
      <c r="M191" s="102">
        <f t="shared" si="1"/>
        <v>1901</v>
      </c>
    </row>
    <row r="192" spans="12:13" x14ac:dyDescent="0.25">
      <c r="L192" s="101"/>
      <c r="M192" s="102">
        <f t="shared" si="1"/>
        <v>1900</v>
      </c>
    </row>
    <row r="193" spans="12:13" x14ac:dyDescent="0.25">
      <c r="L193" s="101"/>
      <c r="M193" s="102">
        <f t="shared" si="1"/>
        <v>1899</v>
      </c>
    </row>
    <row r="194" spans="12:13" x14ac:dyDescent="0.25">
      <c r="L194" s="101"/>
      <c r="M194" s="102">
        <f t="shared" si="1"/>
        <v>1898</v>
      </c>
    </row>
    <row r="195" spans="12:13" x14ac:dyDescent="0.25">
      <c r="L195" s="101"/>
      <c r="M195" s="102">
        <f t="shared" si="1"/>
        <v>1897</v>
      </c>
    </row>
    <row r="196" spans="12:13" x14ac:dyDescent="0.25">
      <c r="L196" s="101"/>
      <c r="M196" s="102">
        <f t="shared" si="1"/>
        <v>1896</v>
      </c>
    </row>
    <row r="197" spans="12:13" x14ac:dyDescent="0.25">
      <c r="L197" s="101"/>
      <c r="M197" s="102">
        <f t="shared" si="1"/>
        <v>1895</v>
      </c>
    </row>
    <row r="198" spans="12:13" x14ac:dyDescent="0.25">
      <c r="L198" s="101"/>
      <c r="M198" s="102">
        <f t="shared" si="1"/>
        <v>1894</v>
      </c>
    </row>
    <row r="199" spans="12:13" x14ac:dyDescent="0.25">
      <c r="L199" s="101"/>
      <c r="M199" s="102">
        <f t="shared" si="1"/>
        <v>1893</v>
      </c>
    </row>
    <row r="200" spans="12:13" x14ac:dyDescent="0.25">
      <c r="L200" s="101"/>
      <c r="M200" s="102">
        <f t="shared" si="1"/>
        <v>1892</v>
      </c>
    </row>
    <row r="201" spans="12:13" x14ac:dyDescent="0.25">
      <c r="L201" s="101"/>
      <c r="M201" s="102">
        <f t="shared" si="1"/>
        <v>1891</v>
      </c>
    </row>
    <row r="202" spans="12:13" x14ac:dyDescent="0.25">
      <c r="L202" s="101"/>
      <c r="M202" s="102">
        <f t="shared" si="1"/>
        <v>1890</v>
      </c>
    </row>
    <row r="203" spans="12:13" x14ac:dyDescent="0.25">
      <c r="L203" s="101"/>
      <c r="M203" s="102">
        <f t="shared" si="1"/>
        <v>1889</v>
      </c>
    </row>
    <row r="204" spans="12:13" x14ac:dyDescent="0.25">
      <c r="L204" s="101"/>
      <c r="M204" s="102">
        <f t="shared" si="1"/>
        <v>1888</v>
      </c>
    </row>
    <row r="205" spans="12:13" x14ac:dyDescent="0.25">
      <c r="L205" s="101"/>
      <c r="M205" s="102">
        <f t="shared" ref="M205:M244" si="2">+M204-1</f>
        <v>1887</v>
      </c>
    </row>
    <row r="206" spans="12:13" x14ac:dyDescent="0.25">
      <c r="L206" s="101"/>
      <c r="M206" s="102">
        <f t="shared" si="2"/>
        <v>1886</v>
      </c>
    </row>
    <row r="207" spans="12:13" x14ac:dyDescent="0.25">
      <c r="L207" s="101"/>
      <c r="M207" s="102">
        <f t="shared" si="2"/>
        <v>1885</v>
      </c>
    </row>
    <row r="208" spans="12:13" x14ac:dyDescent="0.25">
      <c r="L208" s="101"/>
      <c r="M208" s="102">
        <f t="shared" si="2"/>
        <v>1884</v>
      </c>
    </row>
    <row r="209" spans="12:13" x14ac:dyDescent="0.25">
      <c r="L209" s="101"/>
      <c r="M209" s="102">
        <f t="shared" si="2"/>
        <v>1883</v>
      </c>
    </row>
    <row r="210" spans="12:13" x14ac:dyDescent="0.25">
      <c r="L210" s="101"/>
      <c r="M210" s="102">
        <f t="shared" si="2"/>
        <v>1882</v>
      </c>
    </row>
    <row r="211" spans="12:13" x14ac:dyDescent="0.25">
      <c r="L211" s="101"/>
      <c r="M211" s="102">
        <f t="shared" si="2"/>
        <v>1881</v>
      </c>
    </row>
    <row r="212" spans="12:13" x14ac:dyDescent="0.25">
      <c r="L212" s="101"/>
      <c r="M212" s="102">
        <f t="shared" si="2"/>
        <v>1880</v>
      </c>
    </row>
    <row r="213" spans="12:13" x14ac:dyDescent="0.25">
      <c r="L213" s="101"/>
      <c r="M213" s="102">
        <f t="shared" si="2"/>
        <v>1879</v>
      </c>
    </row>
    <row r="214" spans="12:13" x14ac:dyDescent="0.25">
      <c r="L214" s="101"/>
      <c r="M214" s="102">
        <f t="shared" si="2"/>
        <v>1878</v>
      </c>
    </row>
    <row r="215" spans="12:13" x14ac:dyDescent="0.25">
      <c r="L215" s="101"/>
      <c r="M215" s="102">
        <f t="shared" si="2"/>
        <v>1877</v>
      </c>
    </row>
    <row r="216" spans="12:13" x14ac:dyDescent="0.25">
      <c r="L216" s="101"/>
      <c r="M216" s="102">
        <f t="shared" si="2"/>
        <v>1876</v>
      </c>
    </row>
    <row r="217" spans="12:13" x14ac:dyDescent="0.25">
      <c r="L217" s="101"/>
      <c r="M217" s="102">
        <f t="shared" si="2"/>
        <v>1875</v>
      </c>
    </row>
    <row r="218" spans="12:13" x14ac:dyDescent="0.25">
      <c r="L218" s="101"/>
      <c r="M218" s="102">
        <f t="shared" si="2"/>
        <v>1874</v>
      </c>
    </row>
    <row r="219" spans="12:13" x14ac:dyDescent="0.25">
      <c r="L219" s="101"/>
      <c r="M219" s="102">
        <f t="shared" si="2"/>
        <v>1873</v>
      </c>
    </row>
    <row r="220" spans="12:13" x14ac:dyDescent="0.25">
      <c r="L220" s="101"/>
      <c r="M220" s="102">
        <f t="shared" si="2"/>
        <v>1872</v>
      </c>
    </row>
    <row r="221" spans="12:13" x14ac:dyDescent="0.25">
      <c r="L221" s="101"/>
      <c r="M221" s="102">
        <f t="shared" si="2"/>
        <v>1871</v>
      </c>
    </row>
    <row r="222" spans="12:13" x14ac:dyDescent="0.25">
      <c r="L222" s="101"/>
      <c r="M222" s="102">
        <f t="shared" si="2"/>
        <v>1870</v>
      </c>
    </row>
    <row r="223" spans="12:13" x14ac:dyDescent="0.25">
      <c r="L223" s="101"/>
      <c r="M223" s="102">
        <f t="shared" si="2"/>
        <v>1869</v>
      </c>
    </row>
    <row r="224" spans="12:13" x14ac:dyDescent="0.25">
      <c r="L224" s="101"/>
      <c r="M224" s="102">
        <f t="shared" si="2"/>
        <v>1868</v>
      </c>
    </row>
    <row r="225" spans="12:13" x14ac:dyDescent="0.25">
      <c r="L225" s="101"/>
      <c r="M225" s="102">
        <f t="shared" si="2"/>
        <v>1867</v>
      </c>
    </row>
    <row r="226" spans="12:13" x14ac:dyDescent="0.25">
      <c r="L226" s="101"/>
      <c r="M226" s="102">
        <f t="shared" si="2"/>
        <v>1866</v>
      </c>
    </row>
    <row r="227" spans="12:13" x14ac:dyDescent="0.25">
      <c r="L227" s="101"/>
      <c r="M227" s="102">
        <f t="shared" si="2"/>
        <v>1865</v>
      </c>
    </row>
    <row r="228" spans="12:13" x14ac:dyDescent="0.25">
      <c r="L228" s="101"/>
      <c r="M228" s="102">
        <f t="shared" si="2"/>
        <v>1864</v>
      </c>
    </row>
    <row r="229" spans="12:13" x14ac:dyDescent="0.25">
      <c r="L229" s="101"/>
      <c r="M229" s="102">
        <f t="shared" si="2"/>
        <v>1863</v>
      </c>
    </row>
    <row r="230" spans="12:13" x14ac:dyDescent="0.25">
      <c r="L230" s="101"/>
      <c r="M230" s="102">
        <f t="shared" si="2"/>
        <v>1862</v>
      </c>
    </row>
    <row r="231" spans="12:13" x14ac:dyDescent="0.25">
      <c r="L231" s="101"/>
      <c r="M231" s="102">
        <f t="shared" si="2"/>
        <v>1861</v>
      </c>
    </row>
    <row r="232" spans="12:13" x14ac:dyDescent="0.25">
      <c r="L232" s="101"/>
      <c r="M232" s="102">
        <f t="shared" si="2"/>
        <v>1860</v>
      </c>
    </row>
    <row r="233" spans="12:13" x14ac:dyDescent="0.25">
      <c r="L233" s="101"/>
      <c r="M233" s="102">
        <f t="shared" si="2"/>
        <v>1859</v>
      </c>
    </row>
    <row r="234" spans="12:13" x14ac:dyDescent="0.25">
      <c r="L234" s="101"/>
      <c r="M234" s="102">
        <f t="shared" si="2"/>
        <v>1858</v>
      </c>
    </row>
    <row r="235" spans="12:13" x14ac:dyDescent="0.25">
      <c r="L235" s="101"/>
      <c r="M235" s="102">
        <f t="shared" si="2"/>
        <v>1857</v>
      </c>
    </row>
    <row r="236" spans="12:13" x14ac:dyDescent="0.25">
      <c r="L236" s="101"/>
      <c r="M236" s="102">
        <f t="shared" si="2"/>
        <v>1856</v>
      </c>
    </row>
    <row r="237" spans="12:13" x14ac:dyDescent="0.25">
      <c r="L237" s="101"/>
      <c r="M237" s="102">
        <f t="shared" si="2"/>
        <v>1855</v>
      </c>
    </row>
    <row r="238" spans="12:13" x14ac:dyDescent="0.25">
      <c r="L238" s="101"/>
      <c r="M238" s="102">
        <f t="shared" si="2"/>
        <v>1854</v>
      </c>
    </row>
    <row r="239" spans="12:13" x14ac:dyDescent="0.25">
      <c r="L239" s="101"/>
      <c r="M239" s="102">
        <f t="shared" si="2"/>
        <v>1853</v>
      </c>
    </row>
    <row r="240" spans="12:13" x14ac:dyDescent="0.25">
      <c r="L240" s="101"/>
      <c r="M240" s="102">
        <f t="shared" si="2"/>
        <v>1852</v>
      </c>
    </row>
    <row r="241" spans="12:13" x14ac:dyDescent="0.25">
      <c r="L241" s="101"/>
      <c r="M241" s="102">
        <f t="shared" si="2"/>
        <v>1851</v>
      </c>
    </row>
    <row r="242" spans="12:13" x14ac:dyDescent="0.25">
      <c r="L242" s="101"/>
      <c r="M242" s="102">
        <f t="shared" si="2"/>
        <v>1850</v>
      </c>
    </row>
    <row r="243" spans="12:13" x14ac:dyDescent="0.25">
      <c r="L243" s="101"/>
      <c r="M243" s="102">
        <f t="shared" si="2"/>
        <v>1849</v>
      </c>
    </row>
    <row r="244" spans="12:13" x14ac:dyDescent="0.25">
      <c r="L244" s="101"/>
      <c r="M244" s="102">
        <f t="shared" si="2"/>
        <v>1848</v>
      </c>
    </row>
  </sheetData>
  <mergeCells count="1">
    <mergeCell ref="B16:M16"/>
  </mergeCells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landscape" r:id="rId1"/>
  <headerFooter alignWithMargins="0">
    <oddFooter>&amp;L&amp;A&amp;R&amp;P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topLeftCell="B1" zoomScaleNormal="100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103" t="s">
        <v>55</v>
      </c>
    </row>
    <row r="2" spans="1:1" x14ac:dyDescent="0.25">
      <c r="A2" s="104" t="s">
        <v>187</v>
      </c>
    </row>
    <row r="21" spans="14:14" x14ac:dyDescent="0.25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34" zoomScaleNormal="100" zoomScaleSheetLayoutView="100" workbookViewId="0">
      <selection activeCell="G14" sqref="G14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302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70</v>
      </c>
      <c r="E7" s="160" t="s">
        <v>296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58.5" customHeight="1" x14ac:dyDescent="0.25">
      <c r="B11" s="143"/>
      <c r="C11" s="143"/>
      <c r="D11" s="138" t="s">
        <v>74</v>
      </c>
      <c r="E11" s="188" t="s">
        <v>304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59" t="s">
        <v>78</v>
      </c>
      <c r="C14" s="259"/>
      <c r="D14" s="259"/>
      <c r="E14" s="259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59" t="s">
        <v>268</v>
      </c>
      <c r="C16" s="259"/>
      <c r="D16" s="259"/>
      <c r="E16" s="259"/>
      <c r="G16" s="182"/>
    </row>
    <row r="17" spans="1:7" ht="12" customHeight="1" x14ac:dyDescent="0.25">
      <c r="A17" s="154"/>
      <c r="B17" s="191"/>
      <c r="C17" s="191"/>
      <c r="D17" s="191"/>
      <c r="E17" s="191"/>
      <c r="G17" s="202"/>
    </row>
    <row r="18" spans="1:7" ht="34.5" customHeight="1" x14ac:dyDescent="0.25">
      <c r="A18" s="154" t="s">
        <v>76</v>
      </c>
      <c r="B18" s="259" t="s">
        <v>267</v>
      </c>
      <c r="C18" s="259"/>
      <c r="D18" s="259"/>
      <c r="E18" s="259"/>
      <c r="G18" s="182"/>
    </row>
    <row r="19" spans="1:7" ht="12" customHeight="1" x14ac:dyDescent="0.25">
      <c r="A19" s="154"/>
      <c r="B19" s="203"/>
      <c r="C19" s="203"/>
      <c r="D19" s="203"/>
      <c r="E19" s="203"/>
      <c r="G19" s="202"/>
    </row>
    <row r="20" spans="1:7" ht="24" customHeight="1" x14ac:dyDescent="0.25">
      <c r="A20" s="154" t="s">
        <v>76</v>
      </c>
      <c r="B20" s="259" t="s">
        <v>278</v>
      </c>
      <c r="C20" s="259"/>
      <c r="D20" s="259"/>
      <c r="E20" s="259"/>
      <c r="G20" s="182"/>
    </row>
    <row r="21" spans="1:7" ht="12" customHeight="1" x14ac:dyDescent="0.25">
      <c r="A21" s="154"/>
      <c r="B21" s="207"/>
      <c r="C21" s="207"/>
      <c r="D21" s="207"/>
      <c r="E21" s="207"/>
      <c r="G21" s="202"/>
    </row>
    <row r="22" spans="1:7" ht="24" customHeight="1" x14ac:dyDescent="0.25">
      <c r="A22" s="154" t="s">
        <v>76</v>
      </c>
      <c r="B22" s="259" t="s">
        <v>279</v>
      </c>
      <c r="C22" s="259"/>
      <c r="D22" s="259"/>
      <c r="E22" s="259"/>
      <c r="G22" s="182"/>
    </row>
    <row r="23" spans="1:7" ht="12" customHeight="1" x14ac:dyDescent="0.25">
      <c r="A23" s="154"/>
      <c r="B23" s="208"/>
      <c r="C23" s="208"/>
      <c r="D23" s="208"/>
      <c r="E23" s="208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59" t="s">
        <v>79</v>
      </c>
      <c r="C25" s="259"/>
      <c r="D25" s="259"/>
      <c r="E25" s="259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59" t="s">
        <v>270</v>
      </c>
      <c r="C27" s="259"/>
      <c r="D27" s="259"/>
      <c r="E27" s="259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59" t="s">
        <v>271</v>
      </c>
      <c r="C29" s="259"/>
      <c r="D29" s="259"/>
      <c r="E29" s="259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59" t="s">
        <v>273</v>
      </c>
      <c r="C31" s="259"/>
      <c r="D31" s="259"/>
      <c r="E31" s="259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59" t="s">
        <v>272</v>
      </c>
      <c r="C33" s="259"/>
      <c r="D33" s="259"/>
      <c r="E33" s="259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59" t="s">
        <v>281</v>
      </c>
      <c r="C35" s="259"/>
      <c r="D35" s="259"/>
      <c r="E35" s="259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60" t="s">
        <v>280</v>
      </c>
      <c r="C37" s="260"/>
      <c r="D37" s="260"/>
      <c r="E37" s="260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59" t="s">
        <v>80</v>
      </c>
      <c r="C39" s="259"/>
      <c r="D39" s="259"/>
      <c r="E39" s="259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59" t="s">
        <v>81</v>
      </c>
      <c r="C41" s="259"/>
      <c r="D41" s="259"/>
      <c r="E41" s="259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59" t="s">
        <v>82</v>
      </c>
      <c r="C43" s="259"/>
      <c r="D43" s="259"/>
      <c r="E43" s="259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59" t="s">
        <v>269</v>
      </c>
      <c r="C45" s="259"/>
      <c r="D45" s="259"/>
      <c r="E45" s="259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59" t="s">
        <v>83</v>
      </c>
      <c r="C47" s="259"/>
      <c r="D47" s="259"/>
      <c r="E47" s="259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65" t="s">
        <v>84</v>
      </c>
      <c r="C49" s="265"/>
      <c r="D49" s="265"/>
      <c r="E49" s="265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64" t="s">
        <v>225</v>
      </c>
      <c r="C51" s="264"/>
      <c r="D51" s="264"/>
      <c r="E51" s="264"/>
    </row>
    <row r="52" spans="1:12" ht="104.25" customHeight="1" x14ac:dyDescent="0.25">
      <c r="B52" s="261" t="s">
        <v>309</v>
      </c>
      <c r="C52" s="262"/>
      <c r="D52" s="262"/>
      <c r="E52" s="263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180975</xdr:rowOff>
                  </from>
                  <to>
                    <xdr:col>4</xdr:col>
                    <xdr:colOff>9525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504825</xdr:rowOff>
                  </from>
                  <to>
                    <xdr:col>4</xdr:col>
                    <xdr:colOff>9525</xdr:colOff>
                    <xdr:row>10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142875</xdr:rowOff>
                  </from>
                  <to>
                    <xdr:col>4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323850</xdr:rowOff>
                  </from>
                  <to>
                    <xdr:col>4</xdr:col>
                    <xdr:colOff>9525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76200</xdr:rowOff>
                  </from>
                  <to>
                    <xdr:col>4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247650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276225</xdr:rowOff>
                  </from>
                  <to>
                    <xdr:col>4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133350</xdr:rowOff>
                  </from>
                  <to>
                    <xdr:col>4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152400</xdr:rowOff>
                  </from>
                  <to>
                    <xdr:col>4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19050</xdr:rowOff>
                  </from>
                  <to>
                    <xdr:col>4</xdr:col>
                    <xdr:colOff>9525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180975</xdr:rowOff>
                  </from>
                  <to>
                    <xdr:col>4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3</xdr:col>
                    <xdr:colOff>76200</xdr:colOff>
                    <xdr:row>34</xdr:row>
                    <xdr:rowOff>38100</xdr:rowOff>
                  </from>
                  <to>
                    <xdr:col>4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114300</xdr:rowOff>
                  </from>
                  <to>
                    <xdr:col>4</xdr:col>
                    <xdr:colOff>9525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133350</xdr:rowOff>
                  </from>
                  <to>
                    <xdr:col>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171450</xdr:rowOff>
                  </from>
                  <to>
                    <xdr:col>4</xdr:col>
                    <xdr:colOff>9525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19050</xdr:rowOff>
                  </from>
                  <to>
                    <xdr:col>3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57150</xdr:rowOff>
                  </from>
                  <to>
                    <xdr:col>4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161925</xdr:rowOff>
                  </from>
                  <to>
                    <xdr:col>3</xdr:col>
                    <xdr:colOff>257175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16" zoomScaleNormal="100" zoomScaleSheetLayoutView="100" workbookViewId="0">
      <selection activeCell="G25" sqref="G25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66">
        <v>1</v>
      </c>
      <c r="F5" s="266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70</v>
      </c>
      <c r="E7" s="267" t="s">
        <v>296</v>
      </c>
      <c r="F7" s="268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66" t="s">
        <v>303</v>
      </c>
      <c r="F9" s="266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42.75" customHeight="1" x14ac:dyDescent="0.25">
      <c r="B11" s="136"/>
      <c r="C11" s="136"/>
      <c r="D11" s="138" t="s">
        <v>74</v>
      </c>
      <c r="E11" s="269" t="s">
        <v>304</v>
      </c>
      <c r="F11" s="269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45" t="s">
        <v>196</v>
      </c>
      <c r="C15" s="162">
        <v>219</v>
      </c>
      <c r="D15" s="73"/>
      <c r="E15" s="73"/>
      <c r="F15" s="145" t="s">
        <v>197</v>
      </c>
      <c r="G15" s="164">
        <v>8363560</v>
      </c>
    </row>
    <row r="16" spans="1:12" ht="31.5" customHeight="1" x14ac:dyDescent="0.25">
      <c r="B16" s="145" t="s">
        <v>86</v>
      </c>
      <c r="C16" s="161">
        <v>5</v>
      </c>
      <c r="D16" s="73"/>
      <c r="E16" s="73"/>
      <c r="F16" s="145" t="s">
        <v>89</v>
      </c>
      <c r="G16" s="164">
        <v>69056</v>
      </c>
    </row>
    <row r="17" spans="1:9" ht="31.5" customHeight="1" x14ac:dyDescent="0.25">
      <c r="B17" s="145" t="s">
        <v>87</v>
      </c>
      <c r="C17" s="161">
        <v>0</v>
      </c>
      <c r="D17" s="270" t="str">
        <f>+IF(C17&gt;C16,"Attenzione! Il numero indicato non può essere superiore al numero di amministratori","")</f>
        <v/>
      </c>
      <c r="E17" s="271"/>
      <c r="F17" s="172" t="s">
        <v>90</v>
      </c>
      <c r="G17" s="164">
        <v>43835</v>
      </c>
    </row>
    <row r="18" spans="1:9" ht="31.5" customHeight="1" x14ac:dyDescent="0.25">
      <c r="B18" s="145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45" t="s">
        <v>87</v>
      </c>
      <c r="C19" s="161">
        <v>0</v>
      </c>
      <c r="D19" s="270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3" t="s">
        <v>198</v>
      </c>
      <c r="C21" s="273"/>
      <c r="D21" s="123"/>
      <c r="E21" s="74"/>
      <c r="F21" s="273" t="s">
        <v>92</v>
      </c>
      <c r="G21" s="273"/>
    </row>
    <row r="22" spans="1:9" x14ac:dyDescent="0.25">
      <c r="B22" s="145">
        <v>2015</v>
      </c>
      <c r="C22" s="169">
        <v>222241</v>
      </c>
      <c r="D22" s="73"/>
      <c r="E22" s="73"/>
      <c r="F22" s="145">
        <v>2015</v>
      </c>
      <c r="G22" s="164">
        <v>16599446</v>
      </c>
    </row>
    <row r="23" spans="1:9" x14ac:dyDescent="0.25">
      <c r="B23" s="145">
        <v>2014</v>
      </c>
      <c r="C23" s="169">
        <v>12807</v>
      </c>
      <c r="D23" s="73"/>
      <c r="E23" s="73"/>
      <c r="F23" s="145">
        <v>2014</v>
      </c>
      <c r="G23" s="164">
        <v>16569894</v>
      </c>
    </row>
    <row r="24" spans="1:9" x14ac:dyDescent="0.25">
      <c r="B24" s="145">
        <v>2013</v>
      </c>
      <c r="C24" s="169">
        <v>35810</v>
      </c>
      <c r="D24" s="166"/>
      <c r="E24" s="167"/>
      <c r="F24" s="145">
        <v>2013</v>
      </c>
      <c r="G24" s="164">
        <v>17860821</v>
      </c>
    </row>
    <row r="25" spans="1:9" x14ac:dyDescent="0.25">
      <c r="B25" s="145">
        <v>2012</v>
      </c>
      <c r="C25" s="169">
        <v>38157</v>
      </c>
      <c r="D25" s="73"/>
      <c r="E25" s="73"/>
      <c r="F25" s="145" t="s">
        <v>93</v>
      </c>
      <c r="G25" s="165">
        <f>AVERAGE(G22:G24)</f>
        <v>17010053.666666668</v>
      </c>
    </row>
    <row r="26" spans="1:9" x14ac:dyDescent="0.25">
      <c r="B26" s="145">
        <v>2011</v>
      </c>
      <c r="C26" s="169">
        <v>23107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60" t="s">
        <v>194</v>
      </c>
      <c r="C34" s="260"/>
      <c r="D34" s="260"/>
      <c r="E34" s="260"/>
      <c r="F34" s="260"/>
      <c r="G34" s="260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74"/>
      <c r="C37" s="274"/>
      <c r="D37" s="274"/>
      <c r="E37" s="274"/>
      <c r="F37" s="274"/>
      <c r="G37" s="274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60" t="s">
        <v>99</v>
      </c>
      <c r="C41" s="260"/>
      <c r="D41" s="260"/>
      <c r="E41" s="260"/>
      <c r="F41" s="260"/>
      <c r="G41" s="260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74"/>
      <c r="C48" s="274"/>
      <c r="D48" s="274"/>
      <c r="E48" s="274"/>
      <c r="F48" s="274"/>
      <c r="G48" s="274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74"/>
      <c r="C51" s="274"/>
      <c r="D51" s="274"/>
      <c r="E51" s="274"/>
      <c r="F51" s="274"/>
      <c r="G51" s="274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95250</xdr:rowOff>
                  </from>
                  <to>
                    <xdr:col>5</xdr:col>
                    <xdr:colOff>285750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381000</xdr:rowOff>
                  </from>
                  <to>
                    <xdr:col>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276225</xdr:rowOff>
                  </from>
                  <to>
                    <xdr:col>5</xdr:col>
                    <xdr:colOff>285750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123825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285750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266700</xdr:rowOff>
                  </from>
                  <to>
                    <xdr:col>5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104775</xdr:rowOff>
                  </from>
                  <to>
                    <xdr:col>5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0" zoomScaleNormal="100" zoomScaleSheetLayoutView="100" workbookViewId="0">
      <selection activeCell="B52" sqref="B52:E52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305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22"/>
      <c r="C7" s="222"/>
      <c r="D7" s="138" t="s">
        <v>70</v>
      </c>
      <c r="E7" s="160" t="s">
        <v>297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58.5" customHeight="1" x14ac:dyDescent="0.25">
      <c r="B11" s="222"/>
      <c r="C11" s="222"/>
      <c r="D11" s="138" t="s">
        <v>74</v>
      </c>
      <c r="E11" s="223" t="s">
        <v>300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59" t="s">
        <v>78</v>
      </c>
      <c r="C14" s="259"/>
      <c r="D14" s="259"/>
      <c r="E14" s="259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59" t="s">
        <v>268</v>
      </c>
      <c r="C16" s="259"/>
      <c r="D16" s="259"/>
      <c r="E16" s="259"/>
      <c r="G16" s="182"/>
    </row>
    <row r="17" spans="1:7" ht="12" customHeight="1" x14ac:dyDescent="0.25">
      <c r="A17" s="154"/>
      <c r="B17" s="222"/>
      <c r="C17" s="222"/>
      <c r="D17" s="222"/>
      <c r="E17" s="222"/>
      <c r="G17" s="202"/>
    </row>
    <row r="18" spans="1:7" ht="34.5" customHeight="1" x14ac:dyDescent="0.25">
      <c r="A18" s="154" t="s">
        <v>76</v>
      </c>
      <c r="B18" s="259" t="s">
        <v>267</v>
      </c>
      <c r="C18" s="259"/>
      <c r="D18" s="259"/>
      <c r="E18" s="259"/>
      <c r="G18" s="182"/>
    </row>
    <row r="19" spans="1:7" ht="12" customHeight="1" x14ac:dyDescent="0.25">
      <c r="A19" s="154"/>
      <c r="B19" s="222"/>
      <c r="C19" s="222"/>
      <c r="D19" s="222"/>
      <c r="E19" s="222"/>
      <c r="G19" s="202"/>
    </row>
    <row r="20" spans="1:7" ht="24" customHeight="1" x14ac:dyDescent="0.25">
      <c r="A20" s="154" t="s">
        <v>76</v>
      </c>
      <c r="B20" s="259" t="s">
        <v>278</v>
      </c>
      <c r="C20" s="259"/>
      <c r="D20" s="259"/>
      <c r="E20" s="259"/>
      <c r="G20" s="182"/>
    </row>
    <row r="21" spans="1:7" ht="12" customHeight="1" x14ac:dyDescent="0.25">
      <c r="A21" s="154"/>
      <c r="B21" s="222"/>
      <c r="C21" s="222"/>
      <c r="D21" s="222"/>
      <c r="E21" s="222"/>
      <c r="G21" s="202"/>
    </row>
    <row r="22" spans="1:7" ht="24" customHeight="1" x14ac:dyDescent="0.25">
      <c r="A22" s="154" t="s">
        <v>76</v>
      </c>
      <c r="B22" s="259" t="s">
        <v>279</v>
      </c>
      <c r="C22" s="259"/>
      <c r="D22" s="259"/>
      <c r="E22" s="259"/>
      <c r="G22" s="182"/>
    </row>
    <row r="23" spans="1:7" ht="12" customHeight="1" x14ac:dyDescent="0.25">
      <c r="A23" s="154"/>
      <c r="B23" s="222"/>
      <c r="C23" s="222"/>
      <c r="D23" s="222"/>
      <c r="E23" s="222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59" t="s">
        <v>79</v>
      </c>
      <c r="C25" s="259"/>
      <c r="D25" s="259"/>
      <c r="E25" s="259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59" t="s">
        <v>270</v>
      </c>
      <c r="C27" s="259"/>
      <c r="D27" s="259"/>
      <c r="E27" s="259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59" t="s">
        <v>271</v>
      </c>
      <c r="C29" s="259"/>
      <c r="D29" s="259"/>
      <c r="E29" s="259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59" t="s">
        <v>273</v>
      </c>
      <c r="C31" s="259"/>
      <c r="D31" s="259"/>
      <c r="E31" s="259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59" t="s">
        <v>272</v>
      </c>
      <c r="C33" s="259"/>
      <c r="D33" s="259"/>
      <c r="E33" s="259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59" t="s">
        <v>281</v>
      </c>
      <c r="C35" s="259"/>
      <c r="D35" s="259"/>
      <c r="E35" s="259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60" t="s">
        <v>280</v>
      </c>
      <c r="C37" s="260"/>
      <c r="D37" s="260"/>
      <c r="E37" s="260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59" t="s">
        <v>80</v>
      </c>
      <c r="C39" s="259"/>
      <c r="D39" s="259"/>
      <c r="E39" s="259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59" t="s">
        <v>81</v>
      </c>
      <c r="C41" s="259"/>
      <c r="D41" s="259"/>
      <c r="E41" s="259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59" t="s">
        <v>82</v>
      </c>
      <c r="C43" s="259"/>
      <c r="D43" s="259"/>
      <c r="E43" s="259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59" t="s">
        <v>269</v>
      </c>
      <c r="C45" s="259"/>
      <c r="D45" s="259"/>
      <c r="E45" s="259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59" t="s">
        <v>83</v>
      </c>
      <c r="C47" s="259"/>
      <c r="D47" s="259"/>
      <c r="E47" s="259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65" t="s">
        <v>84</v>
      </c>
      <c r="C49" s="265"/>
      <c r="D49" s="265"/>
      <c r="E49" s="265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64" t="s">
        <v>225</v>
      </c>
      <c r="C51" s="264"/>
      <c r="D51" s="264"/>
      <c r="E51" s="264"/>
    </row>
    <row r="52" spans="1:12" ht="104.25" customHeight="1" x14ac:dyDescent="0.25">
      <c r="B52" s="261" t="s">
        <v>310</v>
      </c>
      <c r="C52" s="262"/>
      <c r="D52" s="262"/>
      <c r="E52" s="263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xWindow="725" yWindow="381"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180975</xdr:rowOff>
                  </from>
                  <to>
                    <xdr:col>4</xdr:col>
                    <xdr:colOff>9525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504825</xdr:rowOff>
                  </from>
                  <to>
                    <xdr:col>4</xdr:col>
                    <xdr:colOff>9525</xdr:colOff>
                    <xdr:row>10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142875</xdr:rowOff>
                  </from>
                  <to>
                    <xdr:col>4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323850</xdr:rowOff>
                  </from>
                  <to>
                    <xdr:col>4</xdr:col>
                    <xdr:colOff>9525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76200</xdr:rowOff>
                  </from>
                  <to>
                    <xdr:col>4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247650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276225</xdr:rowOff>
                  </from>
                  <to>
                    <xdr:col>4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133350</xdr:rowOff>
                  </from>
                  <to>
                    <xdr:col>4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152400</xdr:rowOff>
                  </from>
                  <to>
                    <xdr:col>4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19050</xdr:rowOff>
                  </from>
                  <to>
                    <xdr:col>4</xdr:col>
                    <xdr:colOff>9525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180975</xdr:rowOff>
                  </from>
                  <to>
                    <xdr:col>4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34</xdr:row>
                    <xdr:rowOff>38100</xdr:rowOff>
                  </from>
                  <to>
                    <xdr:col>4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114300</xdr:rowOff>
                  </from>
                  <to>
                    <xdr:col>4</xdr:col>
                    <xdr:colOff>9525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133350</xdr:rowOff>
                  </from>
                  <to>
                    <xdr:col>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171450</xdr:rowOff>
                  </from>
                  <to>
                    <xdr:col>4</xdr:col>
                    <xdr:colOff>9525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19050</xdr:rowOff>
                  </from>
                  <to>
                    <xdr:col>3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57150</xdr:rowOff>
                  </from>
                  <to>
                    <xdr:col>4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161925</xdr:rowOff>
                  </from>
                  <to>
                    <xdr:col>3</xdr:col>
                    <xdr:colOff>257175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7" zoomScaleNormal="100" zoomScaleSheetLayoutView="100" workbookViewId="0">
      <selection activeCell="I30" sqref="I30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66">
        <v>2</v>
      </c>
      <c r="F5" s="266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22"/>
      <c r="C7" s="222"/>
      <c r="D7" s="138" t="s">
        <v>70</v>
      </c>
      <c r="E7" s="267" t="s">
        <v>297</v>
      </c>
      <c r="F7" s="268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66" t="s">
        <v>303</v>
      </c>
      <c r="F9" s="266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42.75" customHeight="1" x14ac:dyDescent="0.25">
      <c r="B11" s="222"/>
      <c r="C11" s="222"/>
      <c r="D11" s="138" t="s">
        <v>74</v>
      </c>
      <c r="E11" s="269" t="s">
        <v>300</v>
      </c>
      <c r="F11" s="269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72" t="s">
        <v>196</v>
      </c>
      <c r="C15" s="162">
        <v>196</v>
      </c>
      <c r="D15" s="73"/>
      <c r="E15" s="73"/>
      <c r="F15" s="172" t="s">
        <v>197</v>
      </c>
      <c r="G15" s="164">
        <v>9071291</v>
      </c>
    </row>
    <row r="16" spans="1:12" ht="31.5" customHeight="1" x14ac:dyDescent="0.25">
      <c r="B16" s="172" t="s">
        <v>86</v>
      </c>
      <c r="C16" s="161">
        <v>3</v>
      </c>
      <c r="D16" s="73"/>
      <c r="E16" s="73"/>
      <c r="F16" s="172" t="s">
        <v>89</v>
      </c>
      <c r="G16" s="164">
        <v>41098</v>
      </c>
    </row>
    <row r="17" spans="1:9" ht="31.5" customHeight="1" x14ac:dyDescent="0.25">
      <c r="B17" s="172" t="s">
        <v>87</v>
      </c>
      <c r="C17" s="161">
        <v>0</v>
      </c>
      <c r="D17" s="270" t="str">
        <f>+IF(C17&gt;C16,"Attenzione! Il numero indicato non può essere superiore al numero di amministratori","")</f>
        <v/>
      </c>
      <c r="E17" s="271"/>
      <c r="F17" s="172" t="s">
        <v>90</v>
      </c>
      <c r="G17" s="164">
        <v>62793</v>
      </c>
    </row>
    <row r="18" spans="1:9" ht="31.5" customHeight="1" x14ac:dyDescent="0.25">
      <c r="B18" s="172" t="s">
        <v>88</v>
      </c>
      <c r="C18" s="161">
        <v>5</v>
      </c>
      <c r="D18" s="73"/>
      <c r="E18" s="73"/>
      <c r="F18" s="194"/>
      <c r="G18" s="195"/>
    </row>
    <row r="19" spans="1:9" ht="31.5" customHeight="1" x14ac:dyDescent="0.25">
      <c r="B19" s="172" t="s">
        <v>87</v>
      </c>
      <c r="C19" s="161">
        <v>0</v>
      </c>
      <c r="D19" s="270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3" t="s">
        <v>198</v>
      </c>
      <c r="C21" s="273"/>
      <c r="D21" s="123"/>
      <c r="E21" s="74"/>
      <c r="F21" s="273" t="s">
        <v>92</v>
      </c>
      <c r="G21" s="273"/>
    </row>
    <row r="22" spans="1:9" x14ac:dyDescent="0.25">
      <c r="B22" s="172">
        <v>2015</v>
      </c>
      <c r="C22" s="169">
        <v>30534</v>
      </c>
      <c r="D22" s="73"/>
      <c r="E22" s="73"/>
      <c r="F22" s="172">
        <v>2015</v>
      </c>
      <c r="G22" s="164">
        <v>16533090</v>
      </c>
    </row>
    <row r="23" spans="1:9" x14ac:dyDescent="0.25">
      <c r="B23" s="172">
        <v>2014</v>
      </c>
      <c r="C23" s="169">
        <v>36675</v>
      </c>
      <c r="D23" s="73"/>
      <c r="E23" s="73"/>
      <c r="F23" s="172">
        <v>2014</v>
      </c>
      <c r="G23" s="164">
        <v>17609183</v>
      </c>
    </row>
    <row r="24" spans="1:9" x14ac:dyDescent="0.25">
      <c r="B24" s="172">
        <v>2013</v>
      </c>
      <c r="C24" s="169">
        <v>173577</v>
      </c>
      <c r="D24" s="166"/>
      <c r="E24" s="167"/>
      <c r="F24" s="172">
        <v>2013</v>
      </c>
      <c r="G24" s="164">
        <v>15961758</v>
      </c>
    </row>
    <row r="25" spans="1:9" x14ac:dyDescent="0.25">
      <c r="B25" s="172">
        <v>2012</v>
      </c>
      <c r="C25" s="169">
        <v>102547</v>
      </c>
      <c r="D25" s="73"/>
      <c r="E25" s="73"/>
      <c r="F25" s="172" t="s">
        <v>93</v>
      </c>
      <c r="G25" s="165">
        <f>AVERAGE(G22:G24)</f>
        <v>16701343.666666666</v>
      </c>
    </row>
    <row r="26" spans="1:9" x14ac:dyDescent="0.25">
      <c r="B26" s="172">
        <v>2011</v>
      </c>
      <c r="C26" s="169">
        <v>63612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60" t="s">
        <v>194</v>
      </c>
      <c r="C34" s="260"/>
      <c r="D34" s="260"/>
      <c r="E34" s="260"/>
      <c r="F34" s="260"/>
      <c r="G34" s="260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74"/>
      <c r="C37" s="274"/>
      <c r="D37" s="274"/>
      <c r="E37" s="274"/>
      <c r="F37" s="274"/>
      <c r="G37" s="274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60" t="s">
        <v>99</v>
      </c>
      <c r="C41" s="260"/>
      <c r="D41" s="260"/>
      <c r="E41" s="260"/>
      <c r="F41" s="260"/>
      <c r="G41" s="260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74"/>
      <c r="C48" s="274"/>
      <c r="D48" s="274"/>
      <c r="E48" s="274"/>
      <c r="F48" s="274"/>
      <c r="G48" s="274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74"/>
      <c r="C51" s="274"/>
      <c r="D51" s="274"/>
      <c r="E51" s="274"/>
      <c r="F51" s="274"/>
      <c r="G51" s="274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95250</xdr:rowOff>
                  </from>
                  <to>
                    <xdr:col>5</xdr:col>
                    <xdr:colOff>285750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381000</xdr:rowOff>
                  </from>
                  <to>
                    <xdr:col>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276225</xdr:rowOff>
                  </from>
                  <to>
                    <xdr:col>5</xdr:col>
                    <xdr:colOff>285750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123825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285750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266700</xdr:rowOff>
                  </from>
                  <to>
                    <xdr:col>5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104775</xdr:rowOff>
                  </from>
                  <to>
                    <xdr:col>5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40" zoomScaleNormal="100" zoomScaleSheetLayoutView="100" workbookViewId="0">
      <selection activeCell="E7" sqref="E7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306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22"/>
      <c r="C7" s="222"/>
      <c r="D7" s="138" t="s">
        <v>70</v>
      </c>
      <c r="E7" s="116" t="s">
        <v>322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58.5" customHeight="1" x14ac:dyDescent="0.25">
      <c r="B11" s="222"/>
      <c r="C11" s="222"/>
      <c r="D11" s="138" t="s">
        <v>74</v>
      </c>
      <c r="E11" s="115" t="s">
        <v>323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59" t="s">
        <v>78</v>
      </c>
      <c r="C14" s="259"/>
      <c r="D14" s="259"/>
      <c r="E14" s="259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59" t="s">
        <v>268</v>
      </c>
      <c r="C16" s="259"/>
      <c r="D16" s="259"/>
      <c r="E16" s="259"/>
      <c r="G16" s="182"/>
    </row>
    <row r="17" spans="1:7" ht="12" customHeight="1" x14ac:dyDescent="0.25">
      <c r="A17" s="154"/>
      <c r="B17" s="222"/>
      <c r="C17" s="222"/>
      <c r="D17" s="222"/>
      <c r="E17" s="222"/>
      <c r="G17" s="202"/>
    </row>
    <row r="18" spans="1:7" ht="34.5" customHeight="1" x14ac:dyDescent="0.25">
      <c r="A18" s="154" t="s">
        <v>76</v>
      </c>
      <c r="B18" s="259" t="s">
        <v>267</v>
      </c>
      <c r="C18" s="259"/>
      <c r="D18" s="259"/>
      <c r="E18" s="259"/>
      <c r="G18" s="182"/>
    </row>
    <row r="19" spans="1:7" ht="12" customHeight="1" x14ac:dyDescent="0.25">
      <c r="A19" s="154"/>
      <c r="B19" s="222"/>
      <c r="C19" s="222"/>
      <c r="D19" s="222"/>
      <c r="E19" s="222"/>
      <c r="G19" s="202"/>
    </row>
    <row r="20" spans="1:7" ht="24" customHeight="1" x14ac:dyDescent="0.25">
      <c r="A20" s="154" t="s">
        <v>76</v>
      </c>
      <c r="B20" s="259" t="s">
        <v>278</v>
      </c>
      <c r="C20" s="259"/>
      <c r="D20" s="259"/>
      <c r="E20" s="259"/>
      <c r="G20" s="182"/>
    </row>
    <row r="21" spans="1:7" ht="12" customHeight="1" x14ac:dyDescent="0.25">
      <c r="A21" s="154"/>
      <c r="B21" s="222"/>
      <c r="C21" s="222"/>
      <c r="D21" s="222"/>
      <c r="E21" s="222"/>
      <c r="G21" s="202"/>
    </row>
    <row r="22" spans="1:7" ht="24" customHeight="1" x14ac:dyDescent="0.25">
      <c r="A22" s="154" t="s">
        <v>76</v>
      </c>
      <c r="B22" s="259" t="s">
        <v>279</v>
      </c>
      <c r="C22" s="259"/>
      <c r="D22" s="259"/>
      <c r="E22" s="259"/>
      <c r="G22" s="182"/>
    </row>
    <row r="23" spans="1:7" ht="12" customHeight="1" x14ac:dyDescent="0.25">
      <c r="A23" s="154"/>
      <c r="B23" s="222"/>
      <c r="C23" s="222"/>
      <c r="D23" s="222"/>
      <c r="E23" s="222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59" t="s">
        <v>79</v>
      </c>
      <c r="C25" s="259"/>
      <c r="D25" s="259"/>
      <c r="E25" s="259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59" t="s">
        <v>270</v>
      </c>
      <c r="C27" s="259"/>
      <c r="D27" s="259"/>
      <c r="E27" s="259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59" t="s">
        <v>271</v>
      </c>
      <c r="C29" s="259"/>
      <c r="D29" s="259"/>
      <c r="E29" s="259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59" t="s">
        <v>273</v>
      </c>
      <c r="C31" s="259"/>
      <c r="D31" s="259"/>
      <c r="E31" s="259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59" t="s">
        <v>272</v>
      </c>
      <c r="C33" s="259"/>
      <c r="D33" s="259"/>
      <c r="E33" s="259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59" t="s">
        <v>281</v>
      </c>
      <c r="C35" s="259"/>
      <c r="D35" s="259"/>
      <c r="E35" s="259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60" t="s">
        <v>280</v>
      </c>
      <c r="C37" s="260"/>
      <c r="D37" s="260"/>
      <c r="E37" s="260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59" t="s">
        <v>80</v>
      </c>
      <c r="C39" s="259"/>
      <c r="D39" s="259"/>
      <c r="E39" s="259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59" t="s">
        <v>81</v>
      </c>
      <c r="C41" s="259"/>
      <c r="D41" s="259"/>
      <c r="E41" s="259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59" t="s">
        <v>82</v>
      </c>
      <c r="C43" s="259"/>
      <c r="D43" s="259"/>
      <c r="E43" s="259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59" t="s">
        <v>269</v>
      </c>
      <c r="C45" s="259"/>
      <c r="D45" s="259"/>
      <c r="E45" s="259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59" t="s">
        <v>83</v>
      </c>
      <c r="C47" s="259"/>
      <c r="D47" s="259"/>
      <c r="E47" s="259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65" t="s">
        <v>84</v>
      </c>
      <c r="C49" s="265"/>
      <c r="D49" s="265"/>
      <c r="E49" s="265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64" t="s">
        <v>225</v>
      </c>
      <c r="C51" s="264"/>
      <c r="D51" s="264"/>
      <c r="E51" s="264"/>
    </row>
    <row r="52" spans="1:12" ht="104.25" customHeight="1" x14ac:dyDescent="0.25">
      <c r="B52" s="261" t="s">
        <v>324</v>
      </c>
      <c r="C52" s="262"/>
      <c r="D52" s="262"/>
      <c r="E52" s="263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abSelected="1" view="pageBreakPreview" zoomScaleNormal="100" zoomScaleSheetLayoutView="100" workbookViewId="0">
      <selection activeCell="G25" sqref="G25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66">
        <v>3</v>
      </c>
      <c r="F5" s="266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22"/>
      <c r="C7" s="222"/>
      <c r="D7" s="138" t="s">
        <v>70</v>
      </c>
      <c r="E7" s="267" t="s">
        <v>322</v>
      </c>
      <c r="F7" s="268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66" t="s">
        <v>303</v>
      </c>
      <c r="F9" s="266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42.75" customHeight="1" x14ac:dyDescent="0.25">
      <c r="B11" s="222"/>
      <c r="C11" s="222"/>
      <c r="D11" s="138" t="s">
        <v>74</v>
      </c>
      <c r="E11" s="269" t="s">
        <v>323</v>
      </c>
      <c r="F11" s="269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72" t="s">
        <v>196</v>
      </c>
      <c r="C15" s="162">
        <v>99</v>
      </c>
      <c r="D15" s="73"/>
      <c r="E15" s="73"/>
      <c r="F15" s="172" t="s">
        <v>197</v>
      </c>
      <c r="G15" s="164">
        <v>4922772</v>
      </c>
    </row>
    <row r="16" spans="1:12" ht="31.5" customHeight="1" x14ac:dyDescent="0.25">
      <c r="B16" s="172" t="s">
        <v>86</v>
      </c>
      <c r="C16" s="161">
        <v>3</v>
      </c>
      <c r="D16" s="73"/>
      <c r="E16" s="73"/>
      <c r="F16" s="172" t="s">
        <v>89</v>
      </c>
      <c r="G16" s="164">
        <v>63523</v>
      </c>
    </row>
    <row r="17" spans="1:9" ht="31.5" customHeight="1" x14ac:dyDescent="0.25">
      <c r="B17" s="172" t="s">
        <v>87</v>
      </c>
      <c r="C17" s="161">
        <v>0</v>
      </c>
      <c r="D17" s="270" t="str">
        <f>+IF(C17&gt;C16,"Attenzione! Il numero indicato non può essere superiore al numero di amministratori","")</f>
        <v/>
      </c>
      <c r="E17" s="271"/>
      <c r="F17" s="172" t="s">
        <v>90</v>
      </c>
      <c r="G17" s="164">
        <v>52452</v>
      </c>
    </row>
    <row r="18" spans="1:9" ht="31.5" customHeight="1" x14ac:dyDescent="0.25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87</v>
      </c>
      <c r="C19" s="161">
        <v>0</v>
      </c>
      <c r="D19" s="270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3" t="s">
        <v>198</v>
      </c>
      <c r="C21" s="273"/>
      <c r="D21" s="123"/>
      <c r="E21" s="74"/>
      <c r="F21" s="273" t="s">
        <v>92</v>
      </c>
      <c r="G21" s="273"/>
    </row>
    <row r="22" spans="1:9" x14ac:dyDescent="0.25">
      <c r="B22" s="172">
        <v>2015</v>
      </c>
      <c r="C22" s="169">
        <v>1312051</v>
      </c>
      <c r="D22" s="73"/>
      <c r="E22" s="73"/>
      <c r="F22" s="172">
        <v>2015</v>
      </c>
      <c r="G22" s="164">
        <v>20689133</v>
      </c>
    </row>
    <row r="23" spans="1:9" x14ac:dyDescent="0.25">
      <c r="B23" s="172">
        <v>2014</v>
      </c>
      <c r="C23" s="169">
        <v>1489623</v>
      </c>
      <c r="D23" s="73"/>
      <c r="E23" s="73"/>
      <c r="F23" s="172">
        <v>2014</v>
      </c>
      <c r="G23" s="164">
        <v>21155662</v>
      </c>
    </row>
    <row r="24" spans="1:9" x14ac:dyDescent="0.25">
      <c r="B24" s="172">
        <v>2013</v>
      </c>
      <c r="C24" s="169">
        <v>953391</v>
      </c>
      <c r="D24" s="166"/>
      <c r="E24" s="167"/>
      <c r="F24" s="172">
        <v>2013</v>
      </c>
      <c r="G24" s="164">
        <v>20103395</v>
      </c>
    </row>
    <row r="25" spans="1:9" x14ac:dyDescent="0.25">
      <c r="B25" s="172">
        <v>2012</v>
      </c>
      <c r="C25" s="169">
        <v>201280</v>
      </c>
      <c r="D25" s="73"/>
      <c r="E25" s="73"/>
      <c r="F25" s="172" t="s">
        <v>93</v>
      </c>
      <c r="G25" s="165">
        <f>AVERAGE(G22:G24)</f>
        <v>20649396.666666668</v>
      </c>
    </row>
    <row r="26" spans="1:9" x14ac:dyDescent="0.25">
      <c r="B26" s="172">
        <v>2011</v>
      </c>
      <c r="C26" s="169">
        <v>25530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60" t="s">
        <v>194</v>
      </c>
      <c r="C34" s="260"/>
      <c r="D34" s="260"/>
      <c r="E34" s="260"/>
      <c r="F34" s="260"/>
      <c r="G34" s="260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74"/>
      <c r="C37" s="274"/>
      <c r="D37" s="274"/>
      <c r="E37" s="274"/>
      <c r="F37" s="274"/>
      <c r="G37" s="274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60" t="s">
        <v>99</v>
      </c>
      <c r="C41" s="260"/>
      <c r="D41" s="260"/>
      <c r="E41" s="260"/>
      <c r="F41" s="260"/>
      <c r="G41" s="260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74"/>
      <c r="C48" s="274"/>
      <c r="D48" s="274"/>
      <c r="E48" s="274"/>
      <c r="F48" s="274"/>
      <c r="G48" s="274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75"/>
      <c r="C51" s="276"/>
      <c r="D51" s="276"/>
      <c r="E51" s="276"/>
      <c r="F51" s="276"/>
      <c r="G51" s="277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95250</xdr:rowOff>
                  </from>
                  <to>
                    <xdr:col>5</xdr:col>
                    <xdr:colOff>285750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381000</xdr:rowOff>
                  </from>
                  <to>
                    <xdr:col>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276225</xdr:rowOff>
                  </from>
                  <to>
                    <xdr:col>5</xdr:col>
                    <xdr:colOff>285750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123825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285750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266700</xdr:rowOff>
                  </from>
                  <to>
                    <xdr:col>5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104775</xdr:rowOff>
                  </from>
                  <to>
                    <xdr:col>5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53" sqref="E53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307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22"/>
      <c r="C7" s="222"/>
      <c r="D7" s="138" t="s">
        <v>70</v>
      </c>
      <c r="E7" s="160" t="s">
        <v>298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58.5" customHeight="1" x14ac:dyDescent="0.25">
      <c r="B11" s="222"/>
      <c r="C11" s="222"/>
      <c r="D11" s="138" t="s">
        <v>74</v>
      </c>
      <c r="E11" s="223" t="s">
        <v>301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59" t="s">
        <v>78</v>
      </c>
      <c r="C14" s="259"/>
      <c r="D14" s="259"/>
      <c r="E14" s="259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59" t="s">
        <v>268</v>
      </c>
      <c r="C16" s="259"/>
      <c r="D16" s="259"/>
      <c r="E16" s="259"/>
      <c r="G16" s="182"/>
    </row>
    <row r="17" spans="1:7" ht="12" customHeight="1" x14ac:dyDescent="0.25">
      <c r="A17" s="154"/>
      <c r="B17" s="222"/>
      <c r="C17" s="222"/>
      <c r="D17" s="222"/>
      <c r="E17" s="222"/>
      <c r="G17" s="202"/>
    </row>
    <row r="18" spans="1:7" ht="34.5" customHeight="1" x14ac:dyDescent="0.25">
      <c r="A18" s="154" t="s">
        <v>76</v>
      </c>
      <c r="B18" s="259" t="s">
        <v>267</v>
      </c>
      <c r="C18" s="259"/>
      <c r="D18" s="259"/>
      <c r="E18" s="259"/>
      <c r="G18" s="182"/>
    </row>
    <row r="19" spans="1:7" ht="12" customHeight="1" x14ac:dyDescent="0.25">
      <c r="A19" s="154"/>
      <c r="B19" s="222"/>
      <c r="C19" s="222"/>
      <c r="D19" s="222"/>
      <c r="E19" s="222"/>
      <c r="G19" s="202"/>
    </row>
    <row r="20" spans="1:7" ht="24" customHeight="1" x14ac:dyDescent="0.25">
      <c r="A20" s="154" t="s">
        <v>76</v>
      </c>
      <c r="B20" s="259" t="s">
        <v>278</v>
      </c>
      <c r="C20" s="259"/>
      <c r="D20" s="259"/>
      <c r="E20" s="259"/>
      <c r="G20" s="182"/>
    </row>
    <row r="21" spans="1:7" ht="12" customHeight="1" x14ac:dyDescent="0.25">
      <c r="A21" s="154"/>
      <c r="B21" s="222"/>
      <c r="C21" s="222"/>
      <c r="D21" s="222"/>
      <c r="E21" s="222"/>
      <c r="G21" s="202"/>
    </row>
    <row r="22" spans="1:7" ht="24" customHeight="1" x14ac:dyDescent="0.25">
      <c r="A22" s="154" t="s">
        <v>76</v>
      </c>
      <c r="B22" s="259" t="s">
        <v>279</v>
      </c>
      <c r="C22" s="259"/>
      <c r="D22" s="259"/>
      <c r="E22" s="259"/>
      <c r="G22" s="182"/>
    </row>
    <row r="23" spans="1:7" ht="12" customHeight="1" x14ac:dyDescent="0.25">
      <c r="A23" s="154"/>
      <c r="B23" s="222"/>
      <c r="C23" s="222"/>
      <c r="D23" s="222"/>
      <c r="E23" s="222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59" t="s">
        <v>79</v>
      </c>
      <c r="C25" s="259"/>
      <c r="D25" s="259"/>
      <c r="E25" s="259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59" t="s">
        <v>270</v>
      </c>
      <c r="C27" s="259"/>
      <c r="D27" s="259"/>
      <c r="E27" s="259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59" t="s">
        <v>271</v>
      </c>
      <c r="C29" s="259"/>
      <c r="D29" s="259"/>
      <c r="E29" s="259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59" t="s">
        <v>273</v>
      </c>
      <c r="C31" s="259"/>
      <c r="D31" s="259"/>
      <c r="E31" s="259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59" t="s">
        <v>272</v>
      </c>
      <c r="C33" s="259"/>
      <c r="D33" s="259"/>
      <c r="E33" s="259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59" t="s">
        <v>281</v>
      </c>
      <c r="C35" s="259"/>
      <c r="D35" s="259"/>
      <c r="E35" s="259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60" t="s">
        <v>280</v>
      </c>
      <c r="C37" s="260"/>
      <c r="D37" s="260"/>
      <c r="E37" s="260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59" t="s">
        <v>80</v>
      </c>
      <c r="C39" s="259"/>
      <c r="D39" s="259"/>
      <c r="E39" s="259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59" t="s">
        <v>81</v>
      </c>
      <c r="C41" s="259"/>
      <c r="D41" s="259"/>
      <c r="E41" s="259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59" t="s">
        <v>82</v>
      </c>
      <c r="C43" s="259"/>
      <c r="D43" s="259"/>
      <c r="E43" s="259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59" t="s">
        <v>269</v>
      </c>
      <c r="C45" s="259"/>
      <c r="D45" s="259"/>
      <c r="E45" s="259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59" t="s">
        <v>83</v>
      </c>
      <c r="C47" s="259"/>
      <c r="D47" s="259"/>
      <c r="E47" s="259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65" t="s">
        <v>84</v>
      </c>
      <c r="C49" s="265"/>
      <c r="D49" s="265"/>
      <c r="E49" s="265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64" t="s">
        <v>225</v>
      </c>
      <c r="C51" s="264"/>
      <c r="D51" s="264"/>
      <c r="E51" s="264"/>
    </row>
    <row r="52" spans="1:12" ht="104.25" customHeight="1" x14ac:dyDescent="0.25">
      <c r="B52" s="261" t="s">
        <v>311</v>
      </c>
      <c r="C52" s="262"/>
      <c r="D52" s="262"/>
      <c r="E52" s="263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180975</xdr:rowOff>
                  </from>
                  <to>
                    <xdr:col>4</xdr:col>
                    <xdr:colOff>9525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504825</xdr:rowOff>
                  </from>
                  <to>
                    <xdr:col>4</xdr:col>
                    <xdr:colOff>9525</xdr:colOff>
                    <xdr:row>10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142875</xdr:rowOff>
                  </from>
                  <to>
                    <xdr:col>4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323850</xdr:rowOff>
                  </from>
                  <to>
                    <xdr:col>4</xdr:col>
                    <xdr:colOff>9525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76200</xdr:rowOff>
                  </from>
                  <to>
                    <xdr:col>4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247650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276225</xdr:rowOff>
                  </from>
                  <to>
                    <xdr:col>4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133350</xdr:rowOff>
                  </from>
                  <to>
                    <xdr:col>4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152400</xdr:rowOff>
                  </from>
                  <to>
                    <xdr:col>4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19050</xdr:rowOff>
                  </from>
                  <to>
                    <xdr:col>4</xdr:col>
                    <xdr:colOff>9525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180975</xdr:rowOff>
                  </from>
                  <to>
                    <xdr:col>4</xdr:col>
                    <xdr:colOff>9525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34</xdr:row>
                    <xdr:rowOff>38100</xdr:rowOff>
                  </from>
                  <to>
                    <xdr:col>4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114300</xdr:rowOff>
                  </from>
                  <to>
                    <xdr:col>4</xdr:col>
                    <xdr:colOff>9525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133350</xdr:rowOff>
                  </from>
                  <to>
                    <xdr:col>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171450</xdr:rowOff>
                  </from>
                  <to>
                    <xdr:col>4</xdr:col>
                    <xdr:colOff>9525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15</xdr:row>
                    <xdr:rowOff>19050</xdr:rowOff>
                  </from>
                  <to>
                    <xdr:col>3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57150</xdr:rowOff>
                  </from>
                  <to>
                    <xdr:col>4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3</xdr:col>
                    <xdr:colOff>66675</xdr:colOff>
                    <xdr:row>23</xdr:row>
                    <xdr:rowOff>161925</xdr:rowOff>
                  </from>
                  <to>
                    <xdr:col>3</xdr:col>
                    <xdr:colOff>257175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G25" sqref="G25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66">
        <v>4</v>
      </c>
      <c r="F5" s="266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22"/>
      <c r="C7" s="222"/>
      <c r="D7" s="138" t="s">
        <v>70</v>
      </c>
      <c r="E7" s="267" t="s">
        <v>298</v>
      </c>
      <c r="F7" s="268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66" t="s">
        <v>303</v>
      </c>
      <c r="F9" s="266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42.75" customHeight="1" x14ac:dyDescent="0.25">
      <c r="B11" s="222"/>
      <c r="C11" s="222"/>
      <c r="D11" s="138" t="s">
        <v>74</v>
      </c>
      <c r="E11" s="269" t="s">
        <v>301</v>
      </c>
      <c r="F11" s="269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72" t="s">
        <v>196</v>
      </c>
      <c r="C15" s="162">
        <v>49</v>
      </c>
      <c r="D15" s="73"/>
      <c r="E15" s="73"/>
      <c r="F15" s="172" t="s">
        <v>197</v>
      </c>
      <c r="G15" s="164">
        <v>2261417</v>
      </c>
    </row>
    <row r="16" spans="1:12" ht="31.5" customHeight="1" x14ac:dyDescent="0.25">
      <c r="B16" s="172" t="s">
        <v>86</v>
      </c>
      <c r="C16" s="161">
        <v>5</v>
      </c>
      <c r="D16" s="73"/>
      <c r="E16" s="73"/>
      <c r="F16" s="172" t="s">
        <v>89</v>
      </c>
      <c r="G16" s="164">
        <v>23000</v>
      </c>
    </row>
    <row r="17" spans="1:9" ht="31.5" customHeight="1" x14ac:dyDescent="0.25">
      <c r="B17" s="172" t="s">
        <v>87</v>
      </c>
      <c r="C17" s="161">
        <v>0</v>
      </c>
      <c r="D17" s="270" t="str">
        <f>+IF(C17&gt;C16,"Attenzione! Il numero indicato non può essere superiore al numero di amministratori","")</f>
        <v/>
      </c>
      <c r="E17" s="271"/>
      <c r="F17" s="172" t="s">
        <v>90</v>
      </c>
      <c r="G17" s="164">
        <v>22221.67</v>
      </c>
    </row>
    <row r="18" spans="1:9" ht="31.5" customHeight="1" x14ac:dyDescent="0.25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87</v>
      </c>
      <c r="C19" s="161">
        <v>0</v>
      </c>
      <c r="D19" s="270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3" t="s">
        <v>198</v>
      </c>
      <c r="C21" s="273"/>
      <c r="D21" s="123"/>
      <c r="E21" s="74"/>
      <c r="F21" s="273" t="s">
        <v>92</v>
      </c>
      <c r="G21" s="273"/>
    </row>
    <row r="22" spans="1:9" x14ac:dyDescent="0.25">
      <c r="B22" s="172">
        <v>2015</v>
      </c>
      <c r="C22" s="169">
        <v>324008</v>
      </c>
      <c r="D22" s="73"/>
      <c r="E22" s="73"/>
      <c r="F22" s="172">
        <v>2015</v>
      </c>
      <c r="G22" s="164">
        <v>11298177</v>
      </c>
    </row>
    <row r="23" spans="1:9" x14ac:dyDescent="0.25">
      <c r="B23" s="172">
        <v>2014</v>
      </c>
      <c r="C23" s="169">
        <v>244593</v>
      </c>
      <c r="D23" s="73"/>
      <c r="E23" s="73"/>
      <c r="F23" s="172">
        <v>2014</v>
      </c>
      <c r="G23" s="164">
        <v>11372500</v>
      </c>
    </row>
    <row r="24" spans="1:9" x14ac:dyDescent="0.25">
      <c r="B24" s="172">
        <v>2013</v>
      </c>
      <c r="C24" s="169">
        <v>48271</v>
      </c>
      <c r="D24" s="166"/>
      <c r="E24" s="167"/>
      <c r="F24" s="172">
        <v>2013</v>
      </c>
      <c r="G24" s="164">
        <v>10850119</v>
      </c>
    </row>
    <row r="25" spans="1:9" x14ac:dyDescent="0.25">
      <c r="B25" s="172">
        <v>2012</v>
      </c>
      <c r="C25" s="169">
        <v>60578</v>
      </c>
      <c r="D25" s="73"/>
      <c r="E25" s="73"/>
      <c r="F25" s="172" t="s">
        <v>93</v>
      </c>
      <c r="G25" s="165">
        <f>AVERAGE(G22:G24)</f>
        <v>11173598.666666666</v>
      </c>
    </row>
    <row r="26" spans="1:9" x14ac:dyDescent="0.25">
      <c r="B26" s="172">
        <v>2011</v>
      </c>
      <c r="C26" s="169">
        <v>31913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60" t="s">
        <v>194</v>
      </c>
      <c r="C34" s="260"/>
      <c r="D34" s="260"/>
      <c r="E34" s="260"/>
      <c r="F34" s="260"/>
      <c r="G34" s="260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74"/>
      <c r="C37" s="274"/>
      <c r="D37" s="274"/>
      <c r="E37" s="274"/>
      <c r="F37" s="274"/>
      <c r="G37" s="274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60" t="s">
        <v>99</v>
      </c>
      <c r="C41" s="260"/>
      <c r="D41" s="260"/>
      <c r="E41" s="260"/>
      <c r="F41" s="260"/>
      <c r="G41" s="260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74"/>
      <c r="C48" s="274"/>
      <c r="D48" s="274"/>
      <c r="E48" s="274"/>
      <c r="F48" s="274"/>
      <c r="G48" s="274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74"/>
      <c r="C51" s="274"/>
      <c r="D51" s="274"/>
      <c r="E51" s="274"/>
      <c r="F51" s="274"/>
      <c r="G51" s="274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95250</xdr:rowOff>
                  </from>
                  <to>
                    <xdr:col>5</xdr:col>
                    <xdr:colOff>285750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381000</xdr:rowOff>
                  </from>
                  <to>
                    <xdr:col>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18</xdr:row>
                    <xdr:rowOff>276225</xdr:rowOff>
                  </from>
                  <to>
                    <xdr:col>5</xdr:col>
                    <xdr:colOff>285750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123825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95250</xdr:rowOff>
                  </from>
                  <to>
                    <xdr:col>5</xdr:col>
                    <xdr:colOff>285750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29</xdr:row>
                    <xdr:rowOff>266700</xdr:rowOff>
                  </from>
                  <to>
                    <xdr:col>5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104775</xdr:rowOff>
                  </from>
                  <to>
                    <xdr:col>5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6"/>
  <sheetViews>
    <sheetView showGridLines="0" view="pageBreakPreview" zoomScaleNormal="100" zoomScaleSheetLayoutView="100" workbookViewId="0">
      <selection activeCell="E30" sqref="E30"/>
    </sheetView>
  </sheetViews>
  <sheetFormatPr defaultRowHeight="11.25" x14ac:dyDescent="0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9.140625" style="128" customWidth="1"/>
    <col min="6" max="6" width="15" style="128" bestFit="1" customWidth="1"/>
    <col min="7" max="7" width="47.85546875" style="128" customWidth="1"/>
    <col min="8" max="8" width="17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114</v>
      </c>
      <c r="I1" s="128"/>
      <c r="J1" s="128"/>
      <c r="K1" s="128"/>
    </row>
    <row r="2" spans="1:12" s="118" customFormat="1" ht="20.100000000000001" customHeight="1" x14ac:dyDescent="0.2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67.5" customHeight="1" x14ac:dyDescent="0.25">
      <c r="B6" s="113" t="s">
        <v>302</v>
      </c>
      <c r="C6" s="213" t="s">
        <v>296</v>
      </c>
      <c r="D6" s="214" t="s">
        <v>303</v>
      </c>
      <c r="E6" s="115" t="s">
        <v>299</v>
      </c>
      <c r="F6" s="112">
        <v>0.107</v>
      </c>
      <c r="G6" s="227" t="s">
        <v>312</v>
      </c>
      <c r="I6" s="128"/>
      <c r="J6" s="128"/>
      <c r="K6" s="128"/>
    </row>
    <row r="7" spans="1:12" s="118" customFormat="1" ht="48" customHeight="1" x14ac:dyDescent="0.25">
      <c r="B7" s="113" t="s">
        <v>305</v>
      </c>
      <c r="C7" s="116" t="s">
        <v>297</v>
      </c>
      <c r="D7" s="196" t="s">
        <v>303</v>
      </c>
      <c r="E7" s="115" t="s">
        <v>300</v>
      </c>
      <c r="F7" s="112">
        <v>0.32</v>
      </c>
      <c r="G7" s="228" t="s">
        <v>313</v>
      </c>
      <c r="I7" s="128"/>
      <c r="J7" s="128"/>
      <c r="K7" s="128"/>
    </row>
    <row r="8" spans="1:12" s="118" customFormat="1" ht="52.5" x14ac:dyDescent="0.25">
      <c r="B8" s="113" t="s">
        <v>306</v>
      </c>
      <c r="C8" s="116" t="s">
        <v>322</v>
      </c>
      <c r="D8" s="196" t="s">
        <v>303</v>
      </c>
      <c r="E8" s="115" t="s">
        <v>323</v>
      </c>
      <c r="F8" s="112">
        <v>0.46820000000000001</v>
      </c>
      <c r="G8" s="228" t="s">
        <v>325</v>
      </c>
      <c r="I8" s="128"/>
      <c r="J8" s="128"/>
      <c r="K8" s="128"/>
    </row>
    <row r="9" spans="1:12" s="118" customFormat="1" ht="54.75" customHeight="1" x14ac:dyDescent="0.25">
      <c r="B9" s="113" t="s">
        <v>307</v>
      </c>
      <c r="C9" s="116" t="s">
        <v>298</v>
      </c>
      <c r="D9" s="196" t="s">
        <v>303</v>
      </c>
      <c r="E9" s="115" t="s">
        <v>301</v>
      </c>
      <c r="F9" s="112">
        <v>0.82120000000000004</v>
      </c>
      <c r="G9" s="228" t="s">
        <v>326</v>
      </c>
      <c r="I9" s="128"/>
      <c r="J9" s="128"/>
      <c r="K9" s="128"/>
    </row>
    <row r="10" spans="1:12" s="118" customFormat="1" ht="33" customHeight="1" x14ac:dyDescent="0.25">
      <c r="B10" s="184"/>
      <c r="I10" s="128"/>
      <c r="J10" s="128"/>
      <c r="K10" s="128"/>
    </row>
    <row r="11" spans="1:12" s="118" customFormat="1" ht="23.25" customHeight="1" x14ac:dyDescent="0.25">
      <c r="A11" s="184"/>
      <c r="B11" s="199" t="s">
        <v>209</v>
      </c>
      <c r="C11" s="199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2" s="118" customFormat="1" ht="14.1" customHeight="1" x14ac:dyDescent="0.25">
      <c r="A12" s="184"/>
      <c r="B12" s="199" t="s">
        <v>210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199" t="s">
        <v>284</v>
      </c>
      <c r="C13" s="199"/>
      <c r="D13" s="184"/>
      <c r="E13" s="184"/>
      <c r="F13" s="123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78" t="s">
        <v>285</v>
      </c>
      <c r="C14" s="278"/>
      <c r="D14" s="278"/>
      <c r="E14" s="278"/>
      <c r="F14" s="184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199" t="s">
        <v>213</v>
      </c>
      <c r="C15" s="199"/>
      <c r="D15" s="184"/>
      <c r="E15" s="184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199" t="s">
        <v>199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199" t="s">
        <v>200</v>
      </c>
      <c r="C17" s="199"/>
      <c r="D17" s="184"/>
      <c r="E17" s="184"/>
      <c r="F17" s="184"/>
      <c r="G17" s="184"/>
      <c r="H17" s="184"/>
      <c r="I17" s="184"/>
      <c r="J17" s="210"/>
      <c r="K17" s="210"/>
      <c r="L17" s="184"/>
    </row>
    <row r="18" spans="1:12" s="118" customFormat="1" ht="14.1" customHeight="1" x14ac:dyDescent="0.25">
      <c r="A18" s="184"/>
      <c r="B18" s="199" t="s">
        <v>230</v>
      </c>
      <c r="C18" s="184"/>
      <c r="D18" s="184"/>
      <c r="E18" s="184"/>
      <c r="F18" s="184"/>
      <c r="G18" s="184"/>
      <c r="H18" s="184"/>
      <c r="I18" s="184"/>
      <c r="J18" s="211"/>
      <c r="K18" s="212"/>
      <c r="L18" s="184"/>
    </row>
    <row r="19" spans="1:12" s="118" customFormat="1" ht="14.1" customHeight="1" x14ac:dyDescent="0.25">
      <c r="A19" s="184"/>
      <c r="B19" s="199" t="s">
        <v>231</v>
      </c>
      <c r="C19" s="199"/>
      <c r="D19" s="184"/>
      <c r="E19" s="184"/>
      <c r="F19" s="184"/>
      <c r="G19" s="184"/>
      <c r="H19" s="184"/>
      <c r="I19" s="184"/>
      <c r="J19" s="211"/>
      <c r="K19" s="212"/>
      <c r="L19" s="184"/>
    </row>
    <row r="20" spans="1:12" s="118" customFormat="1" ht="14.1" customHeight="1" x14ac:dyDescent="0.25">
      <c r="A20" s="184"/>
      <c r="B20" s="199" t="s">
        <v>232</v>
      </c>
      <c r="C20" s="199"/>
      <c r="D20" s="184"/>
      <c r="E20" s="184"/>
      <c r="F20" s="184"/>
      <c r="G20" s="184"/>
      <c r="H20" s="184"/>
      <c r="I20" s="184"/>
      <c r="J20" s="211"/>
      <c r="K20" s="212"/>
      <c r="L20" s="184"/>
    </row>
    <row r="21" spans="1:12" s="118" customFormat="1" ht="14.1" customHeight="1" x14ac:dyDescent="0.25">
      <c r="A21" s="184"/>
      <c r="B21" s="199" t="s">
        <v>233</v>
      </c>
      <c r="C21" s="184"/>
      <c r="D21" s="184"/>
      <c r="E21" s="184"/>
      <c r="F21" s="184"/>
      <c r="G21" s="184"/>
      <c r="H21" s="184"/>
      <c r="I21" s="184"/>
      <c r="J21" s="211"/>
      <c r="K21" s="212"/>
      <c r="L21" s="184"/>
    </row>
    <row r="22" spans="1:12" s="118" customFormat="1" ht="14.1" customHeight="1" x14ac:dyDescent="0.25">
      <c r="A22" s="184"/>
      <c r="B22" s="199" t="s">
        <v>234</v>
      </c>
      <c r="C22" s="184"/>
      <c r="D22" s="184"/>
      <c r="E22" s="184"/>
      <c r="F22" s="184"/>
      <c r="G22" s="184"/>
      <c r="H22" s="184"/>
      <c r="I22" s="184"/>
      <c r="J22" s="211"/>
      <c r="K22" s="212"/>
      <c r="L22" s="184"/>
    </row>
    <row r="23" spans="1:12" ht="14.1" customHeight="1" x14ac:dyDescent="0.25">
      <c r="A23" s="184"/>
      <c r="B23" s="199" t="s">
        <v>235</v>
      </c>
      <c r="C23" s="184"/>
      <c r="D23" s="184"/>
      <c r="E23" s="184"/>
      <c r="F23" s="184"/>
      <c r="G23" s="184"/>
      <c r="H23" s="184"/>
      <c r="I23" s="184"/>
      <c r="J23" s="211"/>
      <c r="K23" s="212"/>
      <c r="L23" s="184"/>
    </row>
    <row r="24" spans="1:12" x14ac:dyDescent="0.25">
      <c r="A24" s="184"/>
      <c r="B24" s="199"/>
      <c r="C24" s="184"/>
      <c r="D24" s="184"/>
      <c r="E24" s="184"/>
      <c r="F24" s="184"/>
      <c r="G24" s="184"/>
      <c r="H24" s="184"/>
      <c r="I24" s="184"/>
      <c r="J24" s="211"/>
      <c r="K24" s="212"/>
      <c r="L24" s="184"/>
    </row>
    <row r="25" spans="1:12" x14ac:dyDescent="0.25">
      <c r="A25" s="184"/>
      <c r="B25" s="199"/>
      <c r="C25" s="184"/>
      <c r="D25" s="184"/>
      <c r="E25" s="184"/>
      <c r="F25" s="184"/>
      <c r="G25" s="184"/>
      <c r="H25" s="184"/>
      <c r="I25" s="184"/>
      <c r="J25" s="211"/>
      <c r="K25" s="212"/>
      <c r="L25" s="184"/>
    </row>
    <row r="26" spans="1:12" x14ac:dyDescent="0.25">
      <c r="A26" s="184"/>
      <c r="B26" s="199"/>
      <c r="C26" s="184"/>
      <c r="D26" s="184"/>
      <c r="E26" s="184"/>
      <c r="F26" s="184"/>
      <c r="G26" s="184"/>
      <c r="H26" s="184"/>
      <c r="I26" s="184"/>
      <c r="J26" s="211"/>
      <c r="K26" s="212"/>
      <c r="L26" s="184"/>
    </row>
    <row r="27" spans="1:12" x14ac:dyDescent="0.25">
      <c r="A27" s="184"/>
      <c r="B27" s="199"/>
      <c r="C27" s="184"/>
      <c r="D27" s="184"/>
      <c r="E27" s="184"/>
      <c r="F27" s="184"/>
      <c r="G27" s="184"/>
      <c r="H27" s="184"/>
      <c r="I27" s="184"/>
      <c r="J27" s="211"/>
      <c r="K27" s="212"/>
    </row>
    <row r="28" spans="1:12" x14ac:dyDescent="0.25">
      <c r="A28" s="184"/>
      <c r="B28" s="199"/>
      <c r="C28" s="184"/>
      <c r="D28" s="184"/>
      <c r="E28" s="184"/>
      <c r="F28" s="184"/>
      <c r="G28" s="184"/>
      <c r="H28" s="184"/>
      <c r="I28" s="184"/>
      <c r="J28" s="211"/>
      <c r="K28" s="212"/>
    </row>
    <row r="29" spans="1:12" x14ac:dyDescent="0.25">
      <c r="A29" s="184"/>
      <c r="B29" s="199"/>
      <c r="C29" s="184"/>
      <c r="D29" s="184"/>
      <c r="E29" s="184"/>
      <c r="F29" s="184"/>
      <c r="G29" s="184"/>
      <c r="H29" s="184"/>
      <c r="I29" s="184"/>
      <c r="J29" s="211"/>
      <c r="K29" s="212"/>
    </row>
    <row r="30" spans="1:12" x14ac:dyDescent="0.25">
      <c r="A30" s="184"/>
      <c r="B30" s="199"/>
      <c r="C30" s="184"/>
      <c r="D30" s="184"/>
      <c r="E30" s="184"/>
      <c r="F30" s="184"/>
      <c r="G30" s="184"/>
      <c r="H30" s="184"/>
      <c r="I30" s="184"/>
      <c r="J30" s="211"/>
      <c r="K30" s="212"/>
    </row>
    <row r="31" spans="1:12" x14ac:dyDescent="0.25">
      <c r="B31" s="199"/>
      <c r="J31" s="133"/>
      <c r="K31" s="132"/>
    </row>
    <row r="32" spans="1:12" x14ac:dyDescent="0.25">
      <c r="B32" s="199"/>
      <c r="J32" s="133"/>
      <c r="K32" s="132"/>
    </row>
    <row r="33" spans="2:11" x14ac:dyDescent="0.25">
      <c r="B33" s="199"/>
      <c r="J33" s="133"/>
      <c r="K33" s="132"/>
    </row>
    <row r="34" spans="2:11" x14ac:dyDescent="0.25">
      <c r="B34" s="199"/>
      <c r="J34" s="133"/>
      <c r="K34" s="132"/>
    </row>
    <row r="35" spans="2:11" x14ac:dyDescent="0.25"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I59" s="129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s="130" customFormat="1" x14ac:dyDescent="0.25">
      <c r="B73" s="128"/>
      <c r="C73" s="128"/>
      <c r="D73" s="128"/>
      <c r="E73" s="128"/>
      <c r="F73" s="128"/>
      <c r="G73" s="128"/>
      <c r="H73" s="128"/>
      <c r="I73" s="129"/>
      <c r="K73" s="128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</sheetData>
  <mergeCells count="1">
    <mergeCell ref="B14:E14"/>
  </mergeCells>
  <dataValidations count="7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9"/>
    <dataValidation operator="greaterThanOrEqual" allowBlank="1" showInputMessage="1" showErrorMessage="1" promptTitle="Campo testo" prompt="Inserire la ragione sociale comprensiva della forma giuridica." sqref="C6:C9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B6:B9"/>
    <dataValidation operator="greaterThanOrEqual" allowBlank="1" showInputMessage="1" showErrorMessage="1" error="Inserire i valori con segno positivo" promptTitle="Campo descrittivo" prompt="Indicare la/le attività svolte." sqref="E7:E9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type="decimal" allowBlank="1" showInputMessage="1" showErrorMessage="1" error="Inserire valori tra 0 e 100%, con decimali" promptTitle="Campo numerico" prompt="Inserire valori comprensivi di decimali." sqref="F6:F9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0.100000000000001" customHeight="1" x14ac:dyDescent="0.25">
      <c r="B3" s="120" t="s">
        <v>116</v>
      </c>
      <c r="C3" s="73"/>
      <c r="D3" s="73"/>
      <c r="F3" s="73"/>
    </row>
    <row r="4" spans="1:12" ht="15" customHeight="1" x14ac:dyDescent="0.25">
      <c r="B4" s="135" t="s">
        <v>286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70</v>
      </c>
      <c r="D8" s="280"/>
      <c r="E8" s="280"/>
      <c r="F8" s="280"/>
      <c r="G8" s="280"/>
      <c r="H8" s="280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74</v>
      </c>
      <c r="D12" s="279"/>
      <c r="E12" s="279"/>
      <c r="F12" s="279"/>
      <c r="G12" s="279"/>
      <c r="H12" s="69" t="s">
        <v>215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120</v>
      </c>
      <c r="C14" s="163"/>
      <c r="D14" s="163"/>
      <c r="F14" s="163"/>
    </row>
    <row r="15" spans="1:12" ht="99.95" customHeight="1" x14ac:dyDescent="0.25">
      <c r="B15" s="274"/>
      <c r="C15" s="274"/>
      <c r="D15" s="274"/>
      <c r="E15" s="274"/>
      <c r="F15" s="274"/>
      <c r="G15" s="274"/>
      <c r="H15" s="274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122</v>
      </c>
      <c r="C17" s="163"/>
      <c r="D17" s="163"/>
      <c r="F17" s="163"/>
    </row>
    <row r="18" spans="2:8" ht="99.95" customHeight="1" x14ac:dyDescent="0.25">
      <c r="B18" s="274"/>
      <c r="C18" s="274"/>
      <c r="D18" s="274"/>
      <c r="E18" s="274"/>
      <c r="F18" s="274"/>
      <c r="G18" s="274"/>
      <c r="H18" s="274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121</v>
      </c>
      <c r="C20" s="163"/>
      <c r="D20" s="163"/>
      <c r="F20" s="163"/>
    </row>
    <row r="21" spans="2:8" ht="99.95" customHeight="1" x14ac:dyDescent="0.25">
      <c r="B21" s="281"/>
      <c r="C21" s="274"/>
      <c r="D21" s="274"/>
      <c r="E21" s="274"/>
      <c r="F21" s="274"/>
      <c r="G21" s="274"/>
      <c r="H21" s="274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123</v>
      </c>
      <c r="C23" s="163"/>
      <c r="D23" s="163"/>
      <c r="F23" s="163"/>
    </row>
    <row r="24" spans="2:8" ht="99.95" customHeight="1" x14ac:dyDescent="0.25">
      <c r="B24" s="274"/>
      <c r="C24" s="274"/>
      <c r="D24" s="274"/>
      <c r="E24" s="274"/>
      <c r="F24" s="274"/>
      <c r="G24" s="274"/>
      <c r="H24" s="274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107</v>
      </c>
      <c r="C26" s="163"/>
      <c r="D26" s="163"/>
      <c r="F26" s="163"/>
    </row>
    <row r="27" spans="2:8" ht="99.95" customHeight="1" x14ac:dyDescent="0.25">
      <c r="B27" s="274"/>
      <c r="C27" s="274"/>
      <c r="D27" s="274"/>
      <c r="E27" s="274"/>
      <c r="F27" s="274"/>
      <c r="G27" s="274"/>
      <c r="H27" s="274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205</v>
      </c>
    </row>
    <row r="30" spans="2:8" x14ac:dyDescent="0.25">
      <c r="B30" s="197" t="s">
        <v>218</v>
      </c>
    </row>
    <row r="31" spans="2:8" x14ac:dyDescent="0.25">
      <c r="B31" s="197" t="s">
        <v>219</v>
      </c>
    </row>
    <row r="32" spans="2:8" x14ac:dyDescent="0.25">
      <c r="B32" s="197" t="s">
        <v>220</v>
      </c>
    </row>
    <row r="33" spans="2:14" x14ac:dyDescent="0.25">
      <c r="B33" s="198" t="s">
        <v>204</v>
      </c>
    </row>
    <row r="34" spans="2:14" x14ac:dyDescent="0.25">
      <c r="B34" s="197" t="s">
        <v>216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topLeftCell="A16" zoomScaleNormal="100" zoomScaleSheetLayoutView="100" workbookViewId="0">
      <selection activeCell="H8" sqref="H8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115</v>
      </c>
      <c r="C2" s="73"/>
      <c r="D2" s="73"/>
      <c r="F2" s="73"/>
    </row>
    <row r="3" spans="1:17" ht="20.100000000000001" customHeight="1" x14ac:dyDescent="0.25">
      <c r="B3" s="120" t="s">
        <v>118</v>
      </c>
      <c r="C3" s="73"/>
      <c r="D3" s="73"/>
      <c r="F3" s="73"/>
    </row>
    <row r="4" spans="1:17" x14ac:dyDescent="0.25">
      <c r="B4" s="135" t="s">
        <v>287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88"/>
      <c r="I6" s="69" t="s">
        <v>189</v>
      </c>
      <c r="J6" s="69"/>
      <c r="K6" s="72"/>
      <c r="L6" s="173"/>
      <c r="M6" s="174"/>
      <c r="N6" s="175"/>
      <c r="O6" s="175"/>
      <c r="P6" s="175"/>
      <c r="Q6" s="282"/>
    </row>
    <row r="7" spans="1:17" x14ac:dyDescent="0.25">
      <c r="B7" s="139"/>
      <c r="C7" s="73"/>
      <c r="D7" s="73"/>
      <c r="Q7" s="282"/>
    </row>
    <row r="8" spans="1:17" s="140" customFormat="1" ht="24.95" customHeight="1" x14ac:dyDescent="0.25">
      <c r="B8" s="171"/>
      <c r="C8" s="138" t="s">
        <v>70</v>
      </c>
      <c r="D8" s="160"/>
      <c r="E8" s="69" t="s">
        <v>190</v>
      </c>
      <c r="F8" s="283" t="s">
        <v>108</v>
      </c>
      <c r="G8" s="284"/>
      <c r="H8" s="131"/>
      <c r="I8" s="69" t="s">
        <v>191</v>
      </c>
      <c r="Q8" s="282"/>
    </row>
    <row r="9" spans="1:17" x14ac:dyDescent="0.25">
      <c r="B9" s="139"/>
      <c r="C9" s="73"/>
      <c r="D9" s="73"/>
      <c r="Q9" s="282"/>
    </row>
    <row r="10" spans="1:17" s="70" customFormat="1" ht="24.95" customHeight="1" x14ac:dyDescent="0.25">
      <c r="A10" s="68"/>
      <c r="B10" s="137"/>
      <c r="C10" s="138" t="s">
        <v>73</v>
      </c>
      <c r="D10" s="266"/>
      <c r="E10" s="266"/>
      <c r="F10" s="266"/>
      <c r="G10" s="69" t="s">
        <v>215</v>
      </c>
      <c r="H10" s="69"/>
      <c r="I10" s="69"/>
      <c r="J10" s="69"/>
      <c r="K10" s="72"/>
      <c r="L10" s="68"/>
      <c r="M10" s="71"/>
      <c r="Q10" s="282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74</v>
      </c>
      <c r="D12" s="269"/>
      <c r="E12" s="269"/>
      <c r="F12" s="269"/>
      <c r="G12" s="269"/>
      <c r="H12" s="269"/>
      <c r="I12" s="69" t="s">
        <v>221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236</v>
      </c>
      <c r="C14" s="74"/>
      <c r="D14" s="74"/>
      <c r="F14" s="74"/>
    </row>
    <row r="15" spans="1:17" ht="24.95" customHeight="1" x14ac:dyDescent="0.25">
      <c r="B15" s="281"/>
      <c r="C15" s="281"/>
      <c r="D15" s="281"/>
      <c r="E15" s="281"/>
      <c r="F15" s="281"/>
      <c r="G15" s="281"/>
      <c r="H15" s="281"/>
      <c r="I15" s="69" t="s">
        <v>253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109</v>
      </c>
      <c r="C23" s="163"/>
      <c r="D23" s="163"/>
      <c r="F23" s="163"/>
    </row>
    <row r="24" spans="2:9" ht="99.95" customHeight="1" x14ac:dyDescent="0.25">
      <c r="B24" s="281"/>
      <c r="C24" s="274"/>
      <c r="D24" s="274"/>
      <c r="E24" s="274"/>
      <c r="F24" s="274"/>
      <c r="G24" s="274"/>
      <c r="H24" s="274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110</v>
      </c>
      <c r="C26" s="163"/>
      <c r="D26" s="163"/>
      <c r="F26" s="163"/>
    </row>
    <row r="27" spans="2:9" ht="99.95" customHeight="1" x14ac:dyDescent="0.25">
      <c r="B27" s="274"/>
      <c r="C27" s="274"/>
      <c r="D27" s="274"/>
      <c r="E27" s="274"/>
      <c r="F27" s="274"/>
      <c r="G27" s="274"/>
      <c r="H27" s="274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74"/>
      <c r="C30" s="274"/>
      <c r="D30" s="274"/>
      <c r="E30" s="274"/>
      <c r="F30" s="274"/>
      <c r="G30" s="274"/>
      <c r="H30" s="274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223</v>
      </c>
    </row>
    <row r="36" spans="2:15" x14ac:dyDescent="0.25">
      <c r="B36" s="197" t="s">
        <v>222</v>
      </c>
    </row>
    <row r="37" spans="2:15" x14ac:dyDescent="0.25">
      <c r="B37" s="198" t="s">
        <v>204</v>
      </c>
    </row>
    <row r="38" spans="2:15" x14ac:dyDescent="0.25">
      <c r="B38" s="197" t="s">
        <v>224</v>
      </c>
    </row>
    <row r="39" spans="2:15" ht="14.25" x14ac:dyDescent="0.25">
      <c r="B39" s="197" t="s">
        <v>254</v>
      </c>
      <c r="O39" s="142"/>
    </row>
    <row r="40" spans="2:15" ht="14.25" x14ac:dyDescent="0.25">
      <c r="O40" s="142"/>
    </row>
    <row r="43" spans="2:15" x14ac:dyDescent="0.25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292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C19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4.95" customHeight="1" x14ac:dyDescent="0.25">
      <c r="B3" s="120" t="s">
        <v>119</v>
      </c>
      <c r="C3" s="73"/>
      <c r="D3" s="73"/>
      <c r="F3" s="73"/>
    </row>
    <row r="4" spans="1:12" ht="15" customHeight="1" x14ac:dyDescent="0.25">
      <c r="B4" s="135" t="s">
        <v>288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80"/>
      <c r="E8" s="280"/>
      <c r="F8" s="280"/>
      <c r="G8" s="280"/>
      <c r="H8" s="280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79"/>
      <c r="E12" s="279"/>
      <c r="F12" s="279"/>
      <c r="G12" s="279"/>
      <c r="H12" s="69" t="s">
        <v>215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81"/>
      <c r="C15" s="281"/>
      <c r="D15" s="281"/>
      <c r="E15" s="281"/>
      <c r="F15" s="281"/>
      <c r="G15" s="281"/>
      <c r="H15" s="281"/>
      <c r="I15" s="69" t="s">
        <v>221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113</v>
      </c>
      <c r="C23" s="163"/>
      <c r="D23" s="163"/>
      <c r="F23" s="163"/>
    </row>
    <row r="24" spans="2:9" ht="99.95" customHeight="1" x14ac:dyDescent="0.25">
      <c r="B24" s="281"/>
      <c r="C24" s="274"/>
      <c r="D24" s="274"/>
      <c r="E24" s="274"/>
      <c r="F24" s="274"/>
      <c r="G24" s="274"/>
      <c r="H24" s="274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124</v>
      </c>
      <c r="C26" s="163"/>
      <c r="D26" s="163"/>
      <c r="F26" s="163"/>
    </row>
    <row r="27" spans="2:9" ht="99.95" customHeight="1" x14ac:dyDescent="0.25">
      <c r="B27" s="274"/>
      <c r="C27" s="274"/>
      <c r="D27" s="274"/>
      <c r="E27" s="274"/>
      <c r="F27" s="274"/>
      <c r="G27" s="274"/>
      <c r="H27" s="274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74"/>
      <c r="C30" s="274"/>
      <c r="D30" s="274"/>
      <c r="E30" s="274"/>
      <c r="F30" s="274"/>
      <c r="G30" s="274"/>
      <c r="H30" s="274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O38" s="142"/>
    </row>
    <row r="39" spans="2:15" ht="14.25" x14ac:dyDescent="0.25">
      <c r="O39" s="142"/>
    </row>
    <row r="42" spans="2:15" x14ac:dyDescent="0.25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292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topLeftCell="A10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E2" s="73"/>
    </row>
    <row r="3" spans="1:12" ht="24.95" customHeight="1" x14ac:dyDescent="0.25">
      <c r="B3" s="120" t="s">
        <v>117</v>
      </c>
      <c r="C3" s="73"/>
      <c r="D3" s="73"/>
      <c r="E3" s="73"/>
    </row>
    <row r="4" spans="1:12" x14ac:dyDescent="0.25">
      <c r="B4" s="135" t="s">
        <v>289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F6" s="215"/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80"/>
      <c r="E8" s="280"/>
      <c r="F8" s="280"/>
      <c r="G8" s="280"/>
      <c r="H8" s="280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69"/>
      <c r="E12" s="269"/>
      <c r="F12" s="269"/>
      <c r="G12" s="269"/>
      <c r="H12" s="269"/>
      <c r="I12" s="69" t="s">
        <v>215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81"/>
      <c r="C15" s="281"/>
      <c r="D15" s="281"/>
      <c r="E15" s="281"/>
      <c r="F15" s="281"/>
      <c r="G15" s="281"/>
      <c r="H15" s="281"/>
      <c r="I15" s="69" t="s">
        <v>221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237</v>
      </c>
      <c r="C17" s="163"/>
      <c r="D17" s="163"/>
      <c r="F17" s="163"/>
    </row>
    <row r="18" spans="2:11" ht="99.95" customHeight="1" x14ac:dyDescent="0.25">
      <c r="B18" s="274"/>
      <c r="C18" s="274"/>
      <c r="D18" s="274"/>
      <c r="E18" s="274"/>
      <c r="F18" s="274"/>
      <c r="G18" s="274"/>
      <c r="H18" s="274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238</v>
      </c>
      <c r="C20" s="163"/>
      <c r="D20" s="163"/>
      <c r="F20" s="163"/>
    </row>
    <row r="21" spans="2:11" ht="99.95" customHeight="1" x14ac:dyDescent="0.25">
      <c r="B21" s="274"/>
      <c r="C21" s="274"/>
      <c r="D21" s="274"/>
      <c r="E21" s="274"/>
      <c r="F21" s="274"/>
      <c r="G21" s="274"/>
      <c r="H21" s="274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125</v>
      </c>
      <c r="C23" s="163"/>
      <c r="D23" s="163"/>
      <c r="E23" s="163"/>
    </row>
    <row r="24" spans="2:11" ht="99.95" customHeight="1" x14ac:dyDescent="0.25">
      <c r="B24" s="281"/>
      <c r="C24" s="281"/>
      <c r="D24" s="281"/>
      <c r="E24" s="281"/>
      <c r="F24" s="281"/>
      <c r="G24" s="281"/>
      <c r="H24" s="281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126</v>
      </c>
      <c r="C26" s="163"/>
      <c r="D26" s="163"/>
      <c r="E26" s="163"/>
      <c r="K26" s="35"/>
    </row>
    <row r="27" spans="2:11" ht="99.95" customHeight="1" x14ac:dyDescent="0.25">
      <c r="B27" s="274"/>
      <c r="C27" s="274"/>
      <c r="D27" s="274"/>
      <c r="E27" s="274"/>
      <c r="F27" s="274"/>
      <c r="G27" s="274"/>
      <c r="H27" s="274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107</v>
      </c>
      <c r="C29" s="163"/>
      <c r="D29" s="163"/>
      <c r="E29" s="163"/>
      <c r="K29" s="35"/>
    </row>
    <row r="30" spans="2:11" ht="99.95" customHeight="1" x14ac:dyDescent="0.25">
      <c r="B30" s="274"/>
      <c r="C30" s="274"/>
      <c r="D30" s="274"/>
      <c r="E30" s="274"/>
      <c r="F30" s="274"/>
      <c r="G30" s="274"/>
      <c r="H30" s="274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N38" s="142"/>
    </row>
    <row r="39" spans="2:15" ht="14.25" x14ac:dyDescent="0.25">
      <c r="N39" s="142"/>
    </row>
    <row r="43" spans="2:15" x14ac:dyDescent="0.25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263</v>
      </c>
    </row>
    <row r="47" spans="2:15" x14ac:dyDescent="0.2">
      <c r="B47" s="44"/>
      <c r="O47" s="55" t="s">
        <v>260</v>
      </c>
    </row>
    <row r="48" spans="2:15" x14ac:dyDescent="0.2">
      <c r="O48" s="55" t="s">
        <v>265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4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topLeftCell="A13" zoomScaleNormal="100" zoomScaleSheetLayoutView="100" workbookViewId="0">
      <selection activeCell="E5" sqref="E5"/>
    </sheetView>
  </sheetViews>
  <sheetFormatPr defaultRowHeight="11.25" x14ac:dyDescent="0.25"/>
  <cols>
    <col min="1" max="1" width="3.7109375" style="128" customWidth="1"/>
    <col min="2" max="2" width="20.28515625" style="128" customWidth="1"/>
    <col min="3" max="3" width="18.28515625" style="221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115</v>
      </c>
      <c r="C1" s="216"/>
      <c r="I1" s="128"/>
      <c r="J1" s="128"/>
      <c r="K1" s="128"/>
    </row>
    <row r="2" spans="2:11" s="118" customFormat="1" ht="24.95" customHeight="1" x14ac:dyDescent="0.2">
      <c r="B2" s="120" t="s">
        <v>145</v>
      </c>
      <c r="C2" s="217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218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138</v>
      </c>
      <c r="C4" s="219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 x14ac:dyDescent="0.25">
      <c r="B5" s="285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86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87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85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86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87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85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86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87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85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86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87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C17" s="216"/>
      <c r="I17" s="128"/>
      <c r="J17" s="128"/>
      <c r="K17" s="128"/>
    </row>
    <row r="18" spans="3:11" s="118" customFormat="1" ht="14.25" x14ac:dyDescent="0.25">
      <c r="C18" s="216"/>
      <c r="I18" s="128"/>
      <c r="J18" s="128"/>
      <c r="K18" s="128"/>
    </row>
    <row r="19" spans="3:11" s="118" customFormat="1" ht="14.25" x14ac:dyDescent="0.25">
      <c r="C19" s="220"/>
      <c r="E19" s="125"/>
      <c r="I19" s="128"/>
      <c r="J19" s="128"/>
      <c r="K19" s="128"/>
    </row>
    <row r="20" spans="3:11" s="118" customFormat="1" ht="14.25" x14ac:dyDescent="0.25">
      <c r="C20" s="216"/>
      <c r="I20" s="128"/>
      <c r="J20" s="128"/>
      <c r="K20" s="128"/>
    </row>
    <row r="21" spans="3:11" s="118" customFormat="1" ht="14.25" x14ac:dyDescent="0.25">
      <c r="C21" s="216"/>
      <c r="I21" s="128"/>
      <c r="J21" s="128"/>
      <c r="K21" s="128"/>
    </row>
    <row r="22" spans="3:11" s="118" customFormat="1" ht="14.25" x14ac:dyDescent="0.25">
      <c r="C22" s="216"/>
      <c r="I22" s="128"/>
      <c r="J22" s="128"/>
      <c r="K22" s="128"/>
    </row>
    <row r="23" spans="3:11" s="118" customFormat="1" ht="45" x14ac:dyDescent="0.25">
      <c r="C23" s="216"/>
      <c r="I23" s="128"/>
      <c r="J23" s="126" t="s">
        <v>71</v>
      </c>
      <c r="K23" s="126" t="s">
        <v>72</v>
      </c>
    </row>
    <row r="24" spans="3:11" s="118" customFormat="1" ht="14.25" x14ac:dyDescent="0.25">
      <c r="C24" s="216"/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 x14ac:dyDescent="0.25">
      <c r="C25" s="216"/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C26" s="216"/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C27" s="216"/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C28" s="216"/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+'02.02_Ricognizione_Indirette'!B30</f>
        <v>0</v>
      </c>
    </row>
    <row r="32" spans="3:11" x14ac:dyDescent="0.25">
      <c r="J32" s="133">
        <f>+C16</f>
        <v>0</v>
      </c>
      <c r="K32" s="132">
        <f>+'02.02_Ricognizione_Indirette'!B31</f>
        <v>0</v>
      </c>
    </row>
    <row r="33" spans="10:11" x14ac:dyDescent="0.25">
      <c r="J33" s="133" t="e">
        <f>+#REF!</f>
        <v>#REF!</v>
      </c>
      <c r="K33" s="132">
        <f>+'02.02_Ricognizione_Indirette'!B32</f>
        <v>0</v>
      </c>
    </row>
    <row r="34" spans="10:11" x14ac:dyDescent="0.25">
      <c r="J34" s="133" t="e">
        <f>+#REF!</f>
        <v>#REF!</v>
      </c>
      <c r="K34" s="132">
        <f>+'02.02_Ricognizione_Indirette'!B33</f>
        <v>0</v>
      </c>
    </row>
    <row r="35" spans="10:11" x14ac:dyDescent="0.25">
      <c r="J35" s="133" t="e">
        <f>+#REF!</f>
        <v>#REF!</v>
      </c>
      <c r="K35" s="132">
        <f>+'02.02_Ricognizione_Indirette'!B34</f>
        <v>0</v>
      </c>
    </row>
    <row r="36" spans="10:11" x14ac:dyDescent="0.25">
      <c r="J36" s="133" t="e">
        <f>+#REF!</f>
        <v>#REF!</v>
      </c>
      <c r="K36" s="132">
        <f>+'02.02_Ricognizione_Indirette'!B35</f>
        <v>0</v>
      </c>
    </row>
    <row r="37" spans="10:11" x14ac:dyDescent="0.25">
      <c r="J37" s="133" t="e">
        <f>+#REF!</f>
        <v>#REF!</v>
      </c>
      <c r="K37" s="132">
        <f>+'02.02_Ricognizione_Indirette'!B36</f>
        <v>0</v>
      </c>
    </row>
    <row r="38" spans="10:11" x14ac:dyDescent="0.25">
      <c r="J38" s="133">
        <f t="shared" ref="J38:J64" si="0">+C17</f>
        <v>0</v>
      </c>
      <c r="K38" s="132">
        <f>+'02.02_Ricognizione_Indirette'!B37</f>
        <v>0</v>
      </c>
    </row>
    <row r="39" spans="10:11" x14ac:dyDescent="0.25">
      <c r="J39" s="133">
        <f t="shared" si="0"/>
        <v>0</v>
      </c>
      <c r="K39" s="132">
        <f>+'02.02_Ricognizione_Indirette'!B38</f>
        <v>0</v>
      </c>
    </row>
    <row r="40" spans="10:11" x14ac:dyDescent="0.25">
      <c r="J40" s="133">
        <f t="shared" si="0"/>
        <v>0</v>
      </c>
      <c r="K40" s="132">
        <f>+'02.02_Ricognizione_Indirette'!B39</f>
        <v>0</v>
      </c>
    </row>
    <row r="41" spans="10:11" x14ac:dyDescent="0.25">
      <c r="J41" s="133">
        <f t="shared" si="0"/>
        <v>0</v>
      </c>
      <c r="K41" s="132">
        <f>+'02.02_Ricognizione_Indirette'!B40</f>
        <v>0</v>
      </c>
    </row>
    <row r="42" spans="10:11" x14ac:dyDescent="0.25">
      <c r="J42" s="133">
        <f t="shared" si="0"/>
        <v>0</v>
      </c>
      <c r="K42" s="132">
        <f>+'02.02_Ricognizione_Indirette'!B41</f>
        <v>0</v>
      </c>
    </row>
    <row r="43" spans="10:11" x14ac:dyDescent="0.25">
      <c r="J43" s="133">
        <f t="shared" si="0"/>
        <v>0</v>
      </c>
      <c r="K43" s="132">
        <f>+'02.02_Ricognizione_Indirette'!B42</f>
        <v>0</v>
      </c>
    </row>
    <row r="44" spans="10:11" x14ac:dyDescent="0.25">
      <c r="J44" s="133">
        <f t="shared" si="0"/>
        <v>0</v>
      </c>
      <c r="K44" s="132">
        <f>+'02.02_Ricognizione_Indirette'!B43</f>
        <v>0</v>
      </c>
    </row>
    <row r="45" spans="10:11" x14ac:dyDescent="0.25">
      <c r="J45" s="133">
        <f t="shared" si="0"/>
        <v>0</v>
      </c>
      <c r="K45" s="132">
        <f>+'02.02_Ricognizione_Indirette'!B44</f>
        <v>0</v>
      </c>
    </row>
    <row r="46" spans="10:11" x14ac:dyDescent="0.25">
      <c r="J46" s="133">
        <f t="shared" si="0"/>
        <v>0</v>
      </c>
      <c r="K46" s="132">
        <f>+'02.02_Ricognizione_Indirette'!B45</f>
        <v>0</v>
      </c>
    </row>
    <row r="47" spans="10:11" x14ac:dyDescent="0.25">
      <c r="J47" s="133">
        <f t="shared" si="0"/>
        <v>0</v>
      </c>
      <c r="K47" s="132">
        <f>+'02.02_Ricognizione_Indirette'!B46</f>
        <v>0</v>
      </c>
    </row>
    <row r="48" spans="10:11" x14ac:dyDescent="0.25">
      <c r="J48" s="133">
        <f t="shared" si="0"/>
        <v>0</v>
      </c>
      <c r="K48" s="132">
        <f>+'02.02_Ricognizione_Indirette'!B47</f>
        <v>0</v>
      </c>
    </row>
    <row r="49" spans="10:11" x14ac:dyDescent="0.25">
      <c r="J49" s="133">
        <f t="shared" si="0"/>
        <v>0</v>
      </c>
      <c r="K49" s="132">
        <f>+'02.02_Ricognizione_Indirette'!B48</f>
        <v>0</v>
      </c>
    </row>
    <row r="50" spans="10:11" x14ac:dyDescent="0.25">
      <c r="J50" s="133">
        <f t="shared" si="0"/>
        <v>0</v>
      </c>
      <c r="K50" s="132">
        <f>+'02.02_Ricognizione_Indirette'!B49</f>
        <v>0</v>
      </c>
    </row>
    <row r="51" spans="10:11" x14ac:dyDescent="0.25">
      <c r="J51" s="133">
        <f t="shared" si="0"/>
        <v>0</v>
      </c>
      <c r="K51" s="132">
        <f>+'02.02_Ricognizione_Indirette'!B50</f>
        <v>0</v>
      </c>
    </row>
    <row r="52" spans="10:11" x14ac:dyDescent="0.25">
      <c r="J52" s="133">
        <f t="shared" si="0"/>
        <v>0</v>
      </c>
      <c r="K52" s="132">
        <f>+'02.02_Ricognizione_Indirette'!B51</f>
        <v>0</v>
      </c>
    </row>
    <row r="53" spans="10:11" x14ac:dyDescent="0.25">
      <c r="J53" s="133">
        <f t="shared" si="0"/>
        <v>0</v>
      </c>
      <c r="K53" s="132">
        <f>+'02.02_Ricognizione_Indirette'!B52</f>
        <v>0</v>
      </c>
    </row>
    <row r="54" spans="10:11" x14ac:dyDescent="0.25">
      <c r="J54" s="133">
        <f t="shared" si="0"/>
        <v>0</v>
      </c>
      <c r="K54" s="132">
        <f>+'02.02_Ricognizione_Indirette'!B53</f>
        <v>0</v>
      </c>
    </row>
    <row r="55" spans="10:11" x14ac:dyDescent="0.25">
      <c r="J55" s="133">
        <f t="shared" si="0"/>
        <v>0</v>
      </c>
      <c r="K55" s="132">
        <f>+'02.02_Ricognizione_Indirette'!B54</f>
        <v>0</v>
      </c>
    </row>
    <row r="56" spans="10:11" x14ac:dyDescent="0.25">
      <c r="J56" s="133">
        <f t="shared" si="0"/>
        <v>0</v>
      </c>
      <c r="K56" s="132">
        <f>+'02.02_Ricognizione_Indirette'!B55</f>
        <v>0</v>
      </c>
    </row>
    <row r="57" spans="10:11" x14ac:dyDescent="0.25">
      <c r="J57" s="133">
        <f t="shared" si="0"/>
        <v>0</v>
      </c>
      <c r="K57" s="132">
        <f>+'02.02_Ricognizione_Indirette'!B56</f>
        <v>0</v>
      </c>
    </row>
    <row r="58" spans="10:11" x14ac:dyDescent="0.25">
      <c r="J58" s="133">
        <f t="shared" si="0"/>
        <v>0</v>
      </c>
      <c r="K58" s="132">
        <f>+'02.02_Ricognizione_Indirette'!B57</f>
        <v>0</v>
      </c>
    </row>
    <row r="59" spans="10:11" x14ac:dyDescent="0.25">
      <c r="J59" s="133">
        <f t="shared" si="0"/>
        <v>0</v>
      </c>
      <c r="K59" s="132">
        <f>+'02.02_Ricognizione_Indirette'!B58</f>
        <v>0</v>
      </c>
    </row>
    <row r="60" spans="10:11" x14ac:dyDescent="0.25">
      <c r="J60" s="133">
        <f t="shared" si="0"/>
        <v>0</v>
      </c>
      <c r="K60" s="132">
        <f>+'02.02_Ricognizione_Indirette'!B59</f>
        <v>0</v>
      </c>
    </row>
    <row r="61" spans="10:11" x14ac:dyDescent="0.25">
      <c r="J61" s="133">
        <f t="shared" si="0"/>
        <v>0</v>
      </c>
      <c r="K61" s="132">
        <f>+'02.02_Ricognizione_Indirette'!B60</f>
        <v>0</v>
      </c>
    </row>
    <row r="62" spans="10:11" x14ac:dyDescent="0.25">
      <c r="J62" s="133">
        <f t="shared" si="0"/>
        <v>0</v>
      </c>
      <c r="K62" s="132">
        <f>+'02.02_Ricognizione_Indirette'!B61</f>
        <v>0</v>
      </c>
    </row>
    <row r="63" spans="10:11" x14ac:dyDescent="0.25">
      <c r="J63" s="133">
        <f t="shared" si="0"/>
        <v>0</v>
      </c>
      <c r="K63" s="132">
        <f>+'02.02_Ricognizione_Indirette'!B62</f>
        <v>0</v>
      </c>
    </row>
    <row r="64" spans="10:11" x14ac:dyDescent="0.25">
      <c r="J64" s="133">
        <f t="shared" si="0"/>
        <v>0</v>
      </c>
      <c r="K64" s="132">
        <f>+'02.02_Ricognizione_Indirette'!B63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221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221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221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221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221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221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221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221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221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221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221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221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221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221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221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221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221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221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221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221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221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221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221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221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221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221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221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221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221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221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221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221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221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221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221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221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221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221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221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221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221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221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221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221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221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221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221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221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221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221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221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221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221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221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221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221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221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221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221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221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221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221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221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221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221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221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221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221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221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221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221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221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221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221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221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221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221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221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221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221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221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221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221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221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221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221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221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221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221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221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221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221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221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221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221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221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221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221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221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221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221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221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221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221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221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221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221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221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221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221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221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221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221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221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221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221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221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221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221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221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221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221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221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221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221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221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221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221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221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221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221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221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221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221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221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221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221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221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221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221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221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221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221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221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221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221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221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221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221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221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221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221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221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221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221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221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221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221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221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221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221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221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221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221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221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221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221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221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221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221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221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221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221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221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221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221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221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221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221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221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221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221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221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221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221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221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221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221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221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221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221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221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221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221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221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221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221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221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221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221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221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221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221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221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221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221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221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221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221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221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221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221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221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221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221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221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221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221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221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221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221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221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221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221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221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221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221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221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221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221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221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221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221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221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221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221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221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221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221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221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221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221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221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221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221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221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221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221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221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221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221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221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221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221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221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221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221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221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221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221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221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221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221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221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221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221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221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221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221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221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221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221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221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221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221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221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221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221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221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221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221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221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221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221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221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221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221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221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221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221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221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221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221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221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221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221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221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221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221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221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221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221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221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221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221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221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221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221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221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221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221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221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221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221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221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221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221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221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221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221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221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221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221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221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221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221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221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221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221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221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221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221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221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221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221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221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221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221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221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221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221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221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221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221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221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221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221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221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221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221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221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221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221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221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221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221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221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221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221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221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221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221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221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221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221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221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221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221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221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221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221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221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221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221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221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221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221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221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221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221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221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221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221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221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221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221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221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221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221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221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221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221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221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221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221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221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221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221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221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221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221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221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221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221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221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221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221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221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221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221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221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221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221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221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221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221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221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221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221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221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221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221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221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221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221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221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221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221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221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221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221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221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221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221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221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221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221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221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221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221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221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221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221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221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221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221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221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221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221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221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221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221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221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221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221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221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221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221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221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221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221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221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221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221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221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221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221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221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221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221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221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221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221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221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221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221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221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221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221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221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221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221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221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221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221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221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221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221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221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221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221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221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221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221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221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221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221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221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221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221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221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221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221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221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221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221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221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221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221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221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221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221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221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221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221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221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221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221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221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221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221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221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221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221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221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221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221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221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221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221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221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221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221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221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221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221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221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221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221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221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221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221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221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221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221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221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221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221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221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221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221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221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221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221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221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221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221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221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221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221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221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221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221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221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221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221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221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221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221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221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221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221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221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221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221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221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221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221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221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221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221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221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221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221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221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221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221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221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221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221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221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221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221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221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221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221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221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221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221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221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221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221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221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221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221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221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221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221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221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221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221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221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221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221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221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221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221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221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221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221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221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221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221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221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221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221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221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221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221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221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221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221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221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221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221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221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221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221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221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221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221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221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221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221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221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221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221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221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221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221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221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221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221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221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221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221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221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221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221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221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221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221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221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221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221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221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221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221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221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221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221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221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221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221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221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221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221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221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221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221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221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221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221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221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221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221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221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221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221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221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221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221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221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221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221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221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221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221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221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221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221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221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221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221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221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221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221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221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221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221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221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221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221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221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221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221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221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221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221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221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221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221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221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221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221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221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221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221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221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221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221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221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221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221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221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221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221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221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221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221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221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221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221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221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221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221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221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221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221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221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221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221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221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221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221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221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221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221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221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221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221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221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221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221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221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221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221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221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221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221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221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221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221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221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221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221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221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221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221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221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221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221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221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221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221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221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221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221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221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221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221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221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221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221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221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221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221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221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221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221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221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221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221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221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221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221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221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221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221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221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221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221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221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221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221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221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221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221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221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221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221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221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221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221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221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221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221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221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221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221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221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221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221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221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221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221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221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221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221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221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221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221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221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221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221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221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221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221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221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221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221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221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221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221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221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221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221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221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221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221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221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221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221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221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221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221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221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221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221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221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221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221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221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221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221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221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221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221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221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221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221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221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221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221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221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221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221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221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221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221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221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221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221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221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221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221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221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221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221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221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221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221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221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221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221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221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221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221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221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221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221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221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221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221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221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221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221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221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221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221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221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221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221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221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221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221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221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221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221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221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221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221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221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221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221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221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221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221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221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221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221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221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221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221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221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221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221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221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221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221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221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221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221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221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221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221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221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221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221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221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221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221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221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221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221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221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221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221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221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221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221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221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221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221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221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221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221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221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221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221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221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221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221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221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221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221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221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221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221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221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221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221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221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221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221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221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221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221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221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221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221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221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221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221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221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221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221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221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221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221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221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221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221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221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221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221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221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221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221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221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221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221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221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221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221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221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221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221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221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221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221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221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221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221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221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221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221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221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221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221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221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221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221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221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221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221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221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221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221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221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221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221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221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221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221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221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221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221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221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221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221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221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221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221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221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221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221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221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221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221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221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221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221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221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221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221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221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221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221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221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221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221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221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221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221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221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221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221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221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221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221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221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221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221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221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221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221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221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221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221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221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221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221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221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221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221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221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221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221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221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221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221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221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221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221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221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221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221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221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221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221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221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221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221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221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221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221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221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221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221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221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221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221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221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221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221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221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221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221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221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221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221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221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221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221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221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221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221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221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221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221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221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221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221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221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221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221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221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221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221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221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221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221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221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221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221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221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221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221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221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221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221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221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221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221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221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221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221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221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221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221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221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221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221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221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221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221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221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221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221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221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221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221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221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221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221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221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221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221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221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221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221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221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221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221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221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221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221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221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221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221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221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221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221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221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221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221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221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221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221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221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221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221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221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221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221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221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221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221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221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221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221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221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221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221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221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221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221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221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221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221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221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221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221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221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221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221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221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221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221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221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221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221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221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221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221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221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221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221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221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221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221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221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221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221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221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221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221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221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221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221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221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221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221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221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221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221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221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221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221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221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221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221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221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221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221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221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221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221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221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221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221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221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221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221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221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221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221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221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221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221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221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221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221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221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221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221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221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221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221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221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221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221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221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221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221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221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221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221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221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221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221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221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221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221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221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221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221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221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221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221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221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221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221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221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221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221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221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221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221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221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221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221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221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221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221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221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221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221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221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221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221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221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221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221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221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221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221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221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221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221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221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221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221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221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221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221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221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221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221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221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221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221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221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221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221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221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221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221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221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221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221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221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221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221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221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221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221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221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221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221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221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221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221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221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221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221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221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221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221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221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221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221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221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221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221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221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221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221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221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221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221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221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221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221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221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221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221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221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221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221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221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221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221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221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221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221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221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221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221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221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221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221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221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221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221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221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221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221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221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221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221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221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221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221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221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221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221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221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221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221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221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221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221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221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221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221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221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221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221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221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221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221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221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221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221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221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221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221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221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221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221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221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221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221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221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221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221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221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221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221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221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221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221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221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221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221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221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221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221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221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221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221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221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221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221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221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221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221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221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221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221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221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221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221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221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221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221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221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221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221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221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221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221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221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221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221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221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221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221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221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221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221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221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221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221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221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221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221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221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221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221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221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221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221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221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221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221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221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221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221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221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221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221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221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221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221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221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221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221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221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221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221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221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221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221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221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221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221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221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221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221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221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221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221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221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221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221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221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221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221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221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221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221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221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221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221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221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221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221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221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221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221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221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221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221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221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221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221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221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221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221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221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221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221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221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221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221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221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221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221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221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221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221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221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221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221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221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221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221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221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221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221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221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221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221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221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221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221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221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221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221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221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221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221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221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221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221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221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221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221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221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221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221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221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221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221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221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221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221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221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221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221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221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221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221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221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221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221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221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221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221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221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221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221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221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221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221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221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221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221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221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221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221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221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221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221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221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221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221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221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221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221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221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221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221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221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221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221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221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221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221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221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221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221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221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221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221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221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221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221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221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221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221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221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221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221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221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221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221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221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221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221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221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221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221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221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221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221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221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221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221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221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221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221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221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221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221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221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221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221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221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221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221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221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221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221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221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221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221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221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221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221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221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221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221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221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221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221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221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221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221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221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221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221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221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221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221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221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221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221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221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221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221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221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221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221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221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221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221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221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221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221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221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221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221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221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221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221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221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221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221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221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221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221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221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221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221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221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221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221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221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221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221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221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221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221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221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221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221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221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221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221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221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221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221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221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221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221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221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221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221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221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221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221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221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221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221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221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221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221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221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221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221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221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221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221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221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221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221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221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221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221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221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221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221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221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221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221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221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221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221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221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221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221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221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221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221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221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221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221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221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221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221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221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221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221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221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221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221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221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221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221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221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221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221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221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221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221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221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221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221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221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221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221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221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221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221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221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221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221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221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221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221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221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221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221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221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221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221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221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221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221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221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221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221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221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221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221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221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221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221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221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221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221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221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221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221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221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221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221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221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221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221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221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221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221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221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221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221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221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221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221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221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221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221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221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221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221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221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221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221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221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221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221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221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221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221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221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221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221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221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221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221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221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221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221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221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221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221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221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221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221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221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221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221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221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221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221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221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221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221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221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221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221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221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221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221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221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221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221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221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221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221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221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221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221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221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221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221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221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221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221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221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221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221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221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221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221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221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221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221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221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221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221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221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221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221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221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221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221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221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221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221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221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221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221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221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221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221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221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221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221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221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221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221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221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221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221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221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221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221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221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221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221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221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221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221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221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221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221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221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221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221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221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221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221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221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221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221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221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221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221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221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221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221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221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221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221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221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221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221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221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221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221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221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221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221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221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221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221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221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221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221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221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221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221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221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221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221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221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221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221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221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221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221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221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221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221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221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221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221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221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221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221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221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221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221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221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221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221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221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221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221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221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221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221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221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221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221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221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221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221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221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221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221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221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221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221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221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221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221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221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221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221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221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221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221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221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221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221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221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221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221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221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221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221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221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221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221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221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221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221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221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221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221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221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221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221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221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221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221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221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221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221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221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221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221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221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221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221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221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221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221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221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221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221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221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221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221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221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221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221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221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221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221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221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221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221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221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221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221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221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221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221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221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221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221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221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221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221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221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221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221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221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221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221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221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221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221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221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221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221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221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221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221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221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221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221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221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221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221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221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221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221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221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221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221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221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221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221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221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221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221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221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221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221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221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221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221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221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221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221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221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221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221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221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221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221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221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221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221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221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221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221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221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221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221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221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221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221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221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221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221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221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221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221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221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221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221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221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221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221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221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221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221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221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221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221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221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221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221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221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221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221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221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221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221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221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221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221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221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221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221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221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221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221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221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221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221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221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221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221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221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221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221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221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221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221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221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221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221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221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221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221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221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221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221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221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221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221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221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221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221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221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221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221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221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221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221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221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221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221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221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221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221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221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221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221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221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221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221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221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221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221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221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221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221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221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221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221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221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221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221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221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221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221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221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221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221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221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221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221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221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221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221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221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221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221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221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221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221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221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221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221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221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221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221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221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221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221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221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221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221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221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221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221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221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221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221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221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221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221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221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221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221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221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221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221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221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221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221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221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221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221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221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221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221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221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221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221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221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221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221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221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221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221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221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221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221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221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221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221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221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221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221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221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221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221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221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221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221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221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221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221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221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221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221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221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221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221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221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221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221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221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221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221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221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221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221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221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221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221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221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221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221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221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221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221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221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221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221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221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221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221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221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221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221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221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221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221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221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221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221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221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221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221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221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221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221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221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221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221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221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221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221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221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221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221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221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221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221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221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221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221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221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221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221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221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221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221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221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221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221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221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221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221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221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221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221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221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221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221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221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221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221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221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221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221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221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221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221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221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221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221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221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221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221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221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221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221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221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221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221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221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221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221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221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221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221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221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221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221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221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221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221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221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221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221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221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221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221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221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221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221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221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221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221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221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221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221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221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221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221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221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221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221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221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221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221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221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221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221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221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221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221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221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221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221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221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221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221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221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221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221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221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221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221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221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221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221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221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221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221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221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221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221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221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221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221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221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221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221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221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221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221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221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221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221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221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221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221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221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221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221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221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221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221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221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221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221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221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221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221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221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221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221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221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221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221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221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221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221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221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221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221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221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221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221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221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221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221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221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221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221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221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221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221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221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221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221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221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221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221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221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221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221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221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221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221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221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221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221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221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221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221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221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221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221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221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221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221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221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221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221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221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221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221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221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221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221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221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221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221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221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221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221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221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221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221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221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221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221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221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221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221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221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221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221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221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221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221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221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221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221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221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221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221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221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221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221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221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221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221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221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221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221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221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221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221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221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221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221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221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221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221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221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221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221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221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221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221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221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221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221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221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221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221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221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221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221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221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221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221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221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221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221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221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221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221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221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221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221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221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221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221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221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221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221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221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221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221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221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221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221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221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221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221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221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221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221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221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221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221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221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221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221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221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221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221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221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221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221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221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221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221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221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221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221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221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221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221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221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221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221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221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221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221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221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221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221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221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221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221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221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221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221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221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221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221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221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221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221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221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221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221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221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221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221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221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221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221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221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221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221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221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221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221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221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221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221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221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221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221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221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221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221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221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221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221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221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221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221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221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221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221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221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221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221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221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221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221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221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221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221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221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221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221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221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221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221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221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221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221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221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221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221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221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221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221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221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221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221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221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221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221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221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221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221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221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221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221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221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221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221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221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221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221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221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221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221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221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221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221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221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221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221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221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221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221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221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221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221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221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221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221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221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221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221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221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221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221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221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221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221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221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221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221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221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221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221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221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221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221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221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221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221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221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221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221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221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221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221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221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221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221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221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221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221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221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221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221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221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221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221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221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221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221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221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221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221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221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221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221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221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221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221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221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221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221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221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221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221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221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221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221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221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221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221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221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221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221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221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221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221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221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221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221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221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221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221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221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221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221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221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221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221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221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221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221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221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221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221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221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221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221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221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221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221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221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221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221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221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221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221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221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221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221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221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221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221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221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221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221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221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221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221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221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221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221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221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221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221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221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221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221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221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221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221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221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221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221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221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221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221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221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221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221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221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221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221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221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221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221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221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221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221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221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221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221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221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221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221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221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221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221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221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221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221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221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221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221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221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221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221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221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221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221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221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221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221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221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221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221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221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221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221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221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221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221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221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221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221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221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221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221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221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221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221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221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221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221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221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221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221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221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221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221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221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221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221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221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221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221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221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221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221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221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221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221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221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221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221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221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221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221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221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221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221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221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221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221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221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221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221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221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221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221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221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221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221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221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221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221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221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221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221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221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221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221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221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221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221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221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221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221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221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221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221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221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221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221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221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221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221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221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221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221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221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221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221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221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221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221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221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221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221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221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221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221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221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221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221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221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221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221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221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221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221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221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221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221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221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221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221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221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221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221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221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221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221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221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221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221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221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221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221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221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221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221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221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221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221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221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221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221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221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221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221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221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221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221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221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221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221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221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221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221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221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221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221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221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221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221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221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221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221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221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221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221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221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221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221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221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221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221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221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221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221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221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221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221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221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221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221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221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221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221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221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221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221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221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221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221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221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221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221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221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221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221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221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221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221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221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221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221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221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221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221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221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221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221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221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221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221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221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221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221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221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221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221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221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221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221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221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221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221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221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221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221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221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221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221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221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221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221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221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221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221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221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221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221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221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221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221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221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221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221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221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221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221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221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221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221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221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221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221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221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221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221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221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221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221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221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221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221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221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221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221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221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221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221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221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221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221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221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221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221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221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221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221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221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221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221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221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221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221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221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221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221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221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221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221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221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221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221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221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221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221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221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221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221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221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221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221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221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221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221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221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221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221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221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221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221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221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221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221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221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221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221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221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221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221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221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221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221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221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221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221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221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221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221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221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221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221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221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221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221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221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221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221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221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221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221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221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221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221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221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221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221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221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221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221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221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221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221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221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221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221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221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221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221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221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221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221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221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221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221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221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221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221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221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221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221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221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221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221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221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221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221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221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221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221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221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221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221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221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221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221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221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221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221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221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221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221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221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221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221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221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221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221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221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221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221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221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221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221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221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221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221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221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221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221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221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221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221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221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221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221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221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221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221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221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221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221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221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221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221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221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221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221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221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221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221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221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221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221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221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221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221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221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221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221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221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221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221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221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221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221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221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221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221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221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221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221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221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221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221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221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221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221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221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221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221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221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221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221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221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221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221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221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221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221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221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221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221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221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221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221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221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221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221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221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221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221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221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221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221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221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221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221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221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221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221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221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221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221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221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221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221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221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221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221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221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221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221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221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221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221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221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221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221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221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221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221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221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221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221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221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221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221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221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221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221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221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221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221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221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221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221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221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221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221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221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221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221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221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221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221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221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221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221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221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221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221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221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221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221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221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221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221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221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221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221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221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221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221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221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221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221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221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221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221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221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221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221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221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221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221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221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221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221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221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221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221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221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221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221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221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221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221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221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221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221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221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221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221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221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221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221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221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221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221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221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221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221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221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221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221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221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221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221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221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221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221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221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221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221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221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221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221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221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221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221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221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221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221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221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221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221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221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221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221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221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221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221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221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221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221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221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221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221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221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221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221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221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221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221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221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221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221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221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221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221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221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221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221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221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221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221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221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221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221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221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221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221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221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221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221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221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221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221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221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221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221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221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221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221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221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221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221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221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221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221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221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221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221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221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221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221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221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221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221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221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221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221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221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221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221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221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221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221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221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221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221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221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221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221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221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221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221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221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221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221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221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221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221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221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221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221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221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221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221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221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221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221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221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221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221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221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221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221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221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221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221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221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221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221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221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221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221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221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221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221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221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221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221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221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221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221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221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221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221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221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221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221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221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221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221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221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221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221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221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221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221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221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221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221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221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221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221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221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221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221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221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221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221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221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221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221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221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221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221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221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221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221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221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221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221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221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221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221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221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221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221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221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221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221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221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221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221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221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221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221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221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221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221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221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221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221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221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221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221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221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221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221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221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221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221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221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221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221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221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221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221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221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221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221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221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221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221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221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221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221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221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221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221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221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221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221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221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221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221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221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221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221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221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221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221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221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221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221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221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221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221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221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221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221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221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221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221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221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221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221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221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221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221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221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221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221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221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221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221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221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221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221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221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221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221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221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221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221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221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221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221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221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221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221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221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221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221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221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221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221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221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221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221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221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221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221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221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221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221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221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221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221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221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221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221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221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221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221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221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221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221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221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221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221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221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221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221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221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221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221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221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221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221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221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221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221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221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221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221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221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221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221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221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221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221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221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221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221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221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221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221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221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221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221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221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221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221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221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221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221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221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221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221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221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221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221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221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221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221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221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221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221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221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221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221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221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221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221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221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221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221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221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221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221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221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221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221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221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221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221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221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221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221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221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221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221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221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221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221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221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221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221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221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221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221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221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221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221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221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221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221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221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221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221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221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221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221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221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221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221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221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221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221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221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221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221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221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221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221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221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221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221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221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221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221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221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221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221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221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221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221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221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221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221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221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221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221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221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221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221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221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221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221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221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221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221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221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221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221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221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221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221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221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221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221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221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221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221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221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221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221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221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221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221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221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221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221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221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221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221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221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221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221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221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221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221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221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221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221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221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221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221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221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221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221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221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221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221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221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221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221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221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221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221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221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221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221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221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221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221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221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221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221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221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221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221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221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221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221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221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221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221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221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221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221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221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221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221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221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221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221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221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221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221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221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221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221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221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221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221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221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221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221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221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221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221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221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221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221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221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221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221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221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221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221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221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221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221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221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221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221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221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221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221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221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221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221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221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221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221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221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221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221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221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221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221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221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221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221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221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221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221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221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221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221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221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221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221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221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221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221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221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221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221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221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221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221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221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221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221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221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221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221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221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221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221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221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221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221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221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221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221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221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221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221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221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221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221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221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221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221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221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221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221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221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221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221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221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221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221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221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221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221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221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221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221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221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221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221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221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221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221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221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221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221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221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221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221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221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221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221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221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221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221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221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221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221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221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221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221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221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221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221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221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221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221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221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221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221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221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221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221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221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221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221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221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221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221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221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221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221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221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221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221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221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221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221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221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221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221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221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221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221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221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221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221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221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221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221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221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221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221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221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221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221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221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221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221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221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221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221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221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221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221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221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221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221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221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221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221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221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221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221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221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221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221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221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221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221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221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221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221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221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221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221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221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221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221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221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221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221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221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221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221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221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221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221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221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221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221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221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221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221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221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221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221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221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221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221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221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221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221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221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221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221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221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221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221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221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221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221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221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221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221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221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221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221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221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221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221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221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221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221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221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221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221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221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221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221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221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221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221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221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221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221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221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221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221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221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221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221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221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221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221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221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221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221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221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221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221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221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221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221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221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221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221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221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221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221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221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221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221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221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221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221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221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221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221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221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221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221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221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221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221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221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221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221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221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221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221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221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221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221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221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221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221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221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221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221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221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221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221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221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221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221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221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221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221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221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221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221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221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221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221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221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221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221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221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221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221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221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221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221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221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221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221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221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221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221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221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221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221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221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221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221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221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221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221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221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221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221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221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221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221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221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221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221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221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221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221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221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221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221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221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221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221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221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221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221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221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221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221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221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221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221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221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221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221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221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221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221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221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221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221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221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221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221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221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221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221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221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221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221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221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221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221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221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221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221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221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221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221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221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221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221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221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221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221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221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221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221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221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221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221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221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221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221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221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221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221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221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221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221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221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221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221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221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221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221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221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221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221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221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221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221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221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221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221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221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221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221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221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221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221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221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221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221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221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221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221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221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221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221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221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221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221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221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221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221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221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221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221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221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221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221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221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221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221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221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221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221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221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221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221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221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221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221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221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221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221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221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221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221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221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221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221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221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221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221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221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221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221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221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221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221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221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221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221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221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221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221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221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221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221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221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221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221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221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221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221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221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221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221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221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221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221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221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221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221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221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221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221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221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221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221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221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221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221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221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221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221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221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221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221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221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221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221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221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221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221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221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221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221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221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221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221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221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221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221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221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1" zoomScale="166" zoomScaleNormal="100" zoomScaleSheetLayoutView="166" workbookViewId="0">
      <selection activeCell="E29" sqref="E29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76</v>
      </c>
      <c r="D7" s="55" t="s">
        <v>248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76</v>
      </c>
      <c r="D8" s="55" t="s">
        <v>257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76</v>
      </c>
      <c r="D10" s="55" t="s">
        <v>256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76</v>
      </c>
      <c r="D11" s="55" t="s">
        <v>246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76</v>
      </c>
      <c r="D15" s="55" t="s">
        <v>227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76</v>
      </c>
      <c r="D16" s="55" t="s">
        <v>250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242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259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21</vt:i4>
      </vt:variant>
    </vt:vector>
  </HeadingPairs>
  <TitlesOfParts>
    <vt:vector size="42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03.01_Finalità_Attività_TuspATA</vt:lpstr>
      <vt:lpstr>ATA</vt:lpstr>
      <vt:lpstr>SEAB</vt:lpstr>
      <vt:lpstr>SEAB2</vt:lpstr>
      <vt:lpstr>CORDAR SPA</vt:lpstr>
      <vt:lpstr>CORDAR SPA 2</vt:lpstr>
      <vt:lpstr>SII</vt:lpstr>
      <vt:lpstr>SII2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'03.01_Finalità_Attività_TuspATA'!Area_stampa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ATA!Area_stampa</vt:lpstr>
      <vt:lpstr>'CORDAR SPA'!Area_stampa</vt:lpstr>
      <vt:lpstr>'CORDAR SPA 2'!Area_stampa</vt:lpstr>
      <vt:lpstr>Cover!Area_stampa</vt:lpstr>
      <vt:lpstr>INDICE!Area_stampa</vt:lpstr>
      <vt:lpstr>SEAB!Area_stampa</vt:lpstr>
      <vt:lpstr>SEAB2!Area_stampa</vt:lpstr>
      <vt:lpstr>SII!Area_stampa</vt:lpstr>
      <vt:lpstr>'SII2'!Area_stampa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mio</cp:lastModifiedBy>
  <cp:lastPrinted>2017-09-22T10:49:42Z</cp:lastPrinted>
  <dcterms:created xsi:type="dcterms:W3CDTF">2013-11-19T10:13:37Z</dcterms:created>
  <dcterms:modified xsi:type="dcterms:W3CDTF">2017-10-06T10:37:53Z</dcterms:modified>
</cp:coreProperties>
</file>